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Dumping\2021_PERFILES_DE_PVC\040 Cuestionarios\10 Modelo Enviado\Productores\"/>
    </mc:Choice>
  </mc:AlternateContent>
  <bookViews>
    <workbookView xWindow="240" yWindow="43" windowWidth="9137" windowHeight="4963" tabRatio="869" firstSheet="11" activeTab="19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.cap.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9.a adicionalcostos" sheetId="50" r:id="rId14"/>
    <sheet name="10.-precios" sheetId="38" state="hidden" r:id="rId15"/>
    <sheet name="10- impo " sheetId="40" r:id="rId16"/>
    <sheet name="11-Reventa" sheetId="41" r:id="rId17"/>
    <sheet name="12.-costos nac" sheetId="55" r:id="rId18"/>
    <sheet name="13-Existencias" sheetId="42" r:id="rId19"/>
    <sheet name="14-impo semi " sheetId="43" r:id="rId20"/>
    <sheet name="15-pr internac" sheetId="56" state="hidden" r:id="rId21"/>
    <sheet name="11-Máx. Prod." sheetId="14" state="hidden" r:id="rId22"/>
    <sheet name="14-horas trabajadas" sheetId="23" state="hidden" r:id="rId23"/>
  </sheets>
  <externalReferences>
    <externalReference r:id="rId24"/>
    <externalReference r:id="rId25"/>
    <externalReference r:id="rId26"/>
  </externalReferences>
  <definedNames>
    <definedName name="al">[1]PARAMETROS!$C$5</definedName>
    <definedName name="año1">'[2]0a_Parámetros'!$H$7</definedName>
    <definedName name="_xlnm.Print_Area" localSheetId="2">'1.modelos'!$A$1:$F$38</definedName>
    <definedName name="_xlnm.Print_Area" localSheetId="15">'10- impo '!$A$1:$F$70</definedName>
    <definedName name="_xlnm.Print_Area" localSheetId="14">'10.-precios'!$B$1:$F$63</definedName>
    <definedName name="_xlnm.Print_Area" localSheetId="21">'11-Máx. Prod.'!$A$1:$B$5</definedName>
    <definedName name="_xlnm.Print_Area" localSheetId="16">'11-Reventa'!$A$1:$J$66</definedName>
    <definedName name="_xlnm.Print_Area" localSheetId="17">'12.-costos nac'!$A$1:$E$37</definedName>
    <definedName name="_xlnm.Print_Area" localSheetId="18">'13-Existencias'!$A$1:$E$13</definedName>
    <definedName name="_xlnm.Print_Area" localSheetId="22">'14-horas trabajadas'!$A$1:$D$10</definedName>
    <definedName name="_xlnm.Print_Area" localSheetId="19">'14-impo semi '!$A$1:$F$66</definedName>
    <definedName name="_xlnm.Print_Area" localSheetId="3">'2. prod.  nac.'!$A$1:$C$15</definedName>
    <definedName name="_xlnm.Print_Area" localSheetId="4">'3.vol.'!$C$1:$M$62</definedName>
    <definedName name="_xlnm.Print_Area" localSheetId="5">'4.$'!$A$1:$E$61</definedName>
    <definedName name="_xlnm.Print_Area" localSheetId="7">'4.res pub'!$A$1:$D$62</definedName>
    <definedName name="_xlnm.Print_Area" localSheetId="8">'5.cap.prod'!$A$1:$B$9</definedName>
    <definedName name="_xlnm.Print_Area" localSheetId="10">'6-empleo '!$B$1:$I$11</definedName>
    <definedName name="_xlnm.Print_Area" localSheetId="11">'7.costos totales '!$A$1:$E$44</definedName>
    <definedName name="_xlnm.Print_Area" localSheetId="12">'8.a.... Costos'!$A$1:$I$60</definedName>
    <definedName name="_xlnm.Print_Area" localSheetId="13">'9.a adicionalcostos'!$A$1:$G$21</definedName>
    <definedName name="_xlnm.Print_Area" localSheetId="1">anexo!$C$10</definedName>
    <definedName name="_xlnm.Print_Area" localSheetId="9">Ejemplo!$A$1:$G$43</definedName>
  </definedNames>
  <calcPr calcId="181029" calcMode="manual"/>
</workbook>
</file>

<file path=xl/calcChain.xml><?xml version="1.0" encoding="utf-8"?>
<calcChain xmlns="http://schemas.openxmlformats.org/spreadsheetml/2006/main">
  <c r="A10" i="28" l="1"/>
  <c r="H7" i="41"/>
  <c r="F7" i="41"/>
  <c r="D7" i="41"/>
  <c r="G6" i="34"/>
  <c r="D9" i="56"/>
  <c r="C9" i="56"/>
  <c r="A4" i="56"/>
  <c r="D6" i="50"/>
  <c r="E6" i="50"/>
  <c r="F6" i="50"/>
  <c r="A6" i="52"/>
  <c r="A62" i="43"/>
  <c r="A61" i="43"/>
  <c r="A59" i="43"/>
  <c r="A58" i="43"/>
  <c r="A57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62" i="41"/>
  <c r="A61" i="41"/>
  <c r="A59" i="41"/>
  <c r="A58" i="41"/>
  <c r="A57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61" i="40"/>
  <c r="A60" i="40"/>
  <c r="A58" i="40"/>
  <c r="A57" i="40"/>
  <c r="A56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I8" i="46"/>
  <c r="D8" i="46"/>
  <c r="E6" i="49"/>
  <c r="D6" i="49"/>
  <c r="C6" i="49"/>
  <c r="B6" i="49"/>
  <c r="A11" i="28"/>
  <c r="B63" i="38"/>
  <c r="B62" i="38"/>
  <c r="B11" i="34"/>
  <c r="B10" i="34"/>
  <c r="A9" i="32"/>
  <c r="A8" i="32"/>
  <c r="A5" i="32"/>
  <c r="A61" i="47"/>
  <c r="A62" i="46"/>
  <c r="A60" i="47"/>
  <c r="A61" i="46"/>
  <c r="A57" i="47"/>
  <c r="A58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7" i="47"/>
  <c r="A8" i="46"/>
  <c r="A60" i="52"/>
  <c r="A59" i="52"/>
  <c r="A56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5" i="52"/>
  <c r="C55" i="52"/>
  <c r="I62" i="46"/>
  <c r="D62" i="46"/>
  <c r="I61" i="46"/>
  <c r="D61" i="46"/>
  <c r="I60" i="46"/>
  <c r="D60" i="46"/>
  <c r="I59" i="46"/>
  <c r="I58" i="46"/>
  <c r="D58" i="46"/>
  <c r="I55" i="46"/>
  <c r="D55" i="46"/>
  <c r="I54" i="46"/>
  <c r="I53" i="46"/>
  <c r="D53" i="46"/>
  <c r="I52" i="46"/>
  <c r="D52" i="46"/>
  <c r="I51" i="46"/>
  <c r="D51" i="46"/>
  <c r="I50" i="46"/>
  <c r="D50" i="46"/>
  <c r="I49" i="46"/>
  <c r="D49" i="46"/>
  <c r="I48" i="46"/>
  <c r="D48" i="46"/>
  <c r="I47" i="46"/>
  <c r="D47" i="46"/>
  <c r="I46" i="46"/>
  <c r="D46" i="46"/>
  <c r="I45" i="46"/>
  <c r="D45" i="46"/>
  <c r="I44" i="46"/>
  <c r="I43" i="46"/>
  <c r="D43" i="46"/>
  <c r="I42" i="46"/>
  <c r="D42" i="46"/>
  <c r="I41" i="46"/>
  <c r="D41" i="46"/>
  <c r="I40" i="46"/>
  <c r="D40" i="46"/>
  <c r="I39" i="46"/>
  <c r="D39" i="46"/>
  <c r="I38" i="46"/>
  <c r="D38" i="46"/>
  <c r="I37" i="46"/>
  <c r="D37" i="46"/>
  <c r="I36" i="46"/>
  <c r="D36" i="46"/>
  <c r="I35" i="46"/>
  <c r="D35" i="46"/>
  <c r="I34" i="46"/>
  <c r="D34" i="46"/>
  <c r="I33" i="46"/>
  <c r="I32" i="46"/>
  <c r="D32" i="46"/>
  <c r="I31" i="46"/>
  <c r="D31" i="46"/>
  <c r="I30" i="46"/>
  <c r="D30" i="46"/>
  <c r="I29" i="46"/>
  <c r="D29" i="46"/>
  <c r="I28" i="46"/>
  <c r="D28" i="46"/>
  <c r="I27" i="46"/>
  <c r="D27" i="46"/>
  <c r="I26" i="46"/>
  <c r="D26" i="46"/>
  <c r="I25" i="46"/>
  <c r="I24" i="46"/>
  <c r="D24" i="46"/>
  <c r="I23" i="46"/>
  <c r="D23" i="46"/>
  <c r="I22" i="46"/>
  <c r="D22" i="46"/>
  <c r="I21" i="46"/>
  <c r="I20" i="46"/>
  <c r="D20" i="46"/>
  <c r="I19" i="46"/>
  <c r="D19" i="46"/>
  <c r="I18" i="46"/>
  <c r="D18" i="46"/>
  <c r="I17" i="46"/>
  <c r="D17" i="46"/>
  <c r="I16" i="46"/>
  <c r="D16" i="46"/>
  <c r="I15" i="46"/>
  <c r="D15" i="46"/>
  <c r="I14" i="46"/>
  <c r="D14" i="46"/>
  <c r="I13" i="46"/>
  <c r="I12" i="46"/>
  <c r="D12" i="46"/>
  <c r="I11" i="46"/>
  <c r="D11" i="46"/>
  <c r="I10" i="46"/>
  <c r="D10" i="46"/>
  <c r="I9" i="46"/>
  <c r="D9" i="46"/>
  <c r="D44" i="46"/>
  <c r="D54" i="46"/>
  <c r="D33" i="46"/>
  <c r="D59" i="46"/>
  <c r="D21" i="46"/>
  <c r="D25" i="46"/>
  <c r="D13" i="46"/>
  <c r="D57" i="46"/>
  <c r="I57" i="46"/>
  <c r="B50" i="38"/>
  <c r="B51" i="38"/>
  <c r="B52" i="38"/>
  <c r="B53" i="38"/>
  <c r="B54" i="38"/>
  <c r="B55" i="38"/>
  <c r="B56" i="38"/>
  <c r="B47" i="38"/>
  <c r="B49" i="38"/>
  <c r="B48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J56" i="45"/>
  <c r="E56" i="45"/>
  <c r="F56" i="45"/>
  <c r="G56" i="45"/>
  <c r="H56" i="45"/>
  <c r="I56" i="45"/>
  <c r="K56" i="45"/>
  <c r="F16" i="33"/>
  <c r="C22" i="33"/>
  <c r="A58" i="47"/>
  <c r="A59" i="46"/>
  <c r="A57" i="52"/>
  <c r="A6" i="32"/>
  <c r="B8" i="34"/>
  <c r="B59" i="38"/>
  <c r="B7" i="34"/>
  <c r="B58" i="38"/>
  <c r="A7" i="32"/>
  <c r="B9" i="34"/>
  <c r="A58" i="52"/>
  <c r="A59" i="47"/>
  <c r="A60" i="46"/>
  <c r="B60" i="38"/>
  <c r="D22" i="33"/>
  <c r="E22" i="33"/>
  <c r="B22" i="33"/>
</calcChain>
</file>

<file path=xl/sharedStrings.xml><?xml version="1.0" encoding="utf-8"?>
<sst xmlns="http://schemas.openxmlformats.org/spreadsheetml/2006/main" count="393" uniqueCount="265">
  <si>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</si>
  <si>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</si>
  <si>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</si>
  <si>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</si>
  <si>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</si>
  <si>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</si>
  <si>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</si>
  <si>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</si>
  <si>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</si>
  <si>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</si>
  <si>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</si>
  <si>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</si>
  <si>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</si>
  <si>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</si>
  <si>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</si>
  <si>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</si>
  <si>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</si>
  <si>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</si>
  <si>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</si>
  <si>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</si>
  <si>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</si>
  <si>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</si>
  <si>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</si>
  <si>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</si>
  <si>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</si>
  <si>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</si>
  <si>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</si>
  <si>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</si>
  <si>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</si>
  <si>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</si>
  <si>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</si>
  <si>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</si>
  <si>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</si>
  <si>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</si>
  <si>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</si>
  <si>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</si>
  <si>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</si>
  <si>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</si>
  <si>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</si>
  <si>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</si>
  <si>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</si>
  <si>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</si>
  <si>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</si>
  <si>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</si>
  <si>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</si>
  <si>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</si>
  <si>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</si>
  <si>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</si>
  <si>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</si>
  <si>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</si>
  <si>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</si>
  <si>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</si>
  <si>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</si>
  <si>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</si>
  <si>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</si>
  <si>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</si>
  <si>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</si>
  <si>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</si>
  <si>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</si>
  <si>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</si>
  <si>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</si>
  <si>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</si>
  <si>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</si>
  <si>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</si>
  <si>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</si>
  <si>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</si>
  <si>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</si>
  <si>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</si>
  <si>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</si>
  <si>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</si>
  <si>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</si>
  <si>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</si>
  <si>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</si>
  <si>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</si>
  <si>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</si>
  <si>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</si>
  <si>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</si>
  <si>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</si>
  <si>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</si>
  <si>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originarias de (1)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</si>
  <si>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</si>
  <si>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</si>
  <si>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</si>
  <si>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</si>
  <si>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</si>
  <si>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</si>
  <si>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</si>
  <si>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</si>
  <si>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</si>
  <si>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</si>
  <si>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</si>
  <si>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</si>
  <si>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</si>
  <si>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</si>
  <si>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r>
      <t>Producto</t>
    </r>
    <r>
      <rPr>
        <b/>
        <u/>
        <sz val="10"/>
        <rFont val="Arial"/>
        <family val="2"/>
      </rPr>
      <t xml:space="preserve"> importado de todos los orígenes</t>
    </r>
  </si>
  <si>
    <t>Cuadro Nº 2</t>
  </si>
  <si>
    <t>indicar tipo/modelo/artículo, etc.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</si>
  <si>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</si>
  <si>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</si>
  <si>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</si>
  <si>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</si>
  <si>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</si>
  <si>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</si>
  <si>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</si>
  <si>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</si>
  <si>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</si>
  <si>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</si>
  <si>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</si>
  <si>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</si>
  <si>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</si>
  <si>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</si>
  <si>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</si>
  <si>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</si>
  <si>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</si>
  <si>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</si>
  <si>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</si>
  <si>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</si>
  <si>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</si>
  <si>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</si>
  <si>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</si>
  <si>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</si>
  <si>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</si>
  <si>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</si>
  <si>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</si>
  <si>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</si>
  <si>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</si>
  <si>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</si>
  <si>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</si>
  <si>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</si>
  <si>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</si>
  <si>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</si>
  <si>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t>Cuadro N° 8</t>
  </si>
  <si>
    <t>Cuadro N° 13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</si>
  <si>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</si>
  <si>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</si>
  <si>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</si>
  <si>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</si>
  <si>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</si>
  <si>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</si>
  <si>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</si>
  <si>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</si>
  <si>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</si>
  <si>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</si>
  <si>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</si>
  <si>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</si>
  <si>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</si>
  <si>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Nota: Esta información debe ser consistente con el resto de la información suministrada en el cuestionario, en especial en el Cuadro Nº 8.</t>
  </si>
  <si>
    <t>en pesos</t>
  </si>
  <si>
    <t>comunes de fábrica</t>
  </si>
  <si>
    <t xml:space="preserve">Insumos nacionales </t>
  </si>
  <si>
    <t>Insumos importados</t>
  </si>
  <si>
    <t>Cuadro N° 9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</si>
  <si>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</si>
  <si>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</si>
  <si>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</si>
  <si>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</si>
  <si>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</si>
  <si>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</si>
  <si>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</si>
  <si>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Existencias al cierre de cada período</t>
  </si>
  <si>
    <t>Agregue todas las filas que le resulten necesarias.</t>
  </si>
  <si>
    <t>Otros (Resto)</t>
  </si>
  <si>
    <t>Beneficio Fiscal</t>
  </si>
  <si>
    <t xml:space="preserve">EXPORTACIONES US$ FOB  </t>
  </si>
  <si>
    <t>RESUMEN PÚBLICO</t>
  </si>
  <si>
    <t>Cuadro Nº 4.2.a</t>
  </si>
  <si>
    <t>Cuadro Nº 4.2.b</t>
  </si>
  <si>
    <t>Cuadro Nº 4.1</t>
  </si>
  <si>
    <t>Cuadro Nº 10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</si>
  <si>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</si>
  <si>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</si>
  <si>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</si>
  <si>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</si>
  <si>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</si>
  <si>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 xml:space="preserve">              %</t>
  </si>
  <si>
    <t>(vendidos al mercado interno)</t>
  </si>
  <si>
    <t>* En caso de existir más de un despacho por mes, completar estos datos en una hoja separada o insertar las filas necesarias.</t>
  </si>
  <si>
    <t>promedio 2018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</si>
  <si>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</si>
  <si>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</si>
  <si>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</si>
  <si>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</si>
  <si>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</si>
  <si>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</si>
  <si>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</si>
  <si>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</si>
  <si>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</si>
  <si>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</si>
  <si>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</si>
  <si>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</si>
  <si>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</si>
  <si>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</si>
  <si>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</si>
  <si>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</si>
  <si>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</si>
  <si>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</si>
  <si>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</si>
  <si>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</si>
  <si>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</si>
  <si>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</si>
  <si>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</si>
  <si>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</si>
  <si>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</si>
  <si>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</si>
  <si>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Costo de nacionalización</t>
  </si>
  <si>
    <t>Masa salarial (en pesos)</t>
  </si>
  <si>
    <t>Precios Internacionales  de</t>
  </si>
  <si>
    <t xml:space="preserve">Serie 1 </t>
  </si>
  <si>
    <t>Serie 2</t>
  </si>
  <si>
    <t>Serie 3</t>
  </si>
  <si>
    <t xml:space="preserve">dólares FOB por </t>
  </si>
  <si>
    <t>SI CORRESPONDE VER PUNTO 3.11.</t>
  </si>
  <si>
    <t>(1) sin incluir IVA ni impuestos internos y neto de devoluciones y descuentos comerciales y puesto en el depósito de los clientes</t>
  </si>
  <si>
    <t>(2) neto de devoluciones</t>
  </si>
  <si>
    <t>promedio 2019</t>
  </si>
  <si>
    <t>Producto: Perfiles de PVC</t>
  </si>
  <si>
    <r>
      <t xml:space="preserve">Costos Totales del conjunto de todos los </t>
    </r>
    <r>
      <rPr>
        <b/>
        <i/>
        <u/>
        <sz val="10"/>
        <rFont val="Arial"/>
        <family val="2"/>
      </rPr>
      <t>Perfiles de PVC</t>
    </r>
  </si>
  <si>
    <t>promedio 2020</t>
  </si>
  <si>
    <r>
      <t xml:space="preserve">cantidad por </t>
    </r>
    <r>
      <rPr>
        <i/>
        <sz val="10"/>
        <rFont val="Arial"/>
        <family val="2"/>
      </rPr>
      <t>Kilogramo / art.represent: Pefiles de PVC</t>
    </r>
  </si>
  <si>
    <t>en pesos por kilogramo</t>
  </si>
  <si>
    <t>Facturado en Pesos</t>
  </si>
  <si>
    <t>(Kilogramos)</t>
  </si>
  <si>
    <t xml:space="preserve">originarias de </t>
  </si>
  <si>
    <t>Kilogramos</t>
  </si>
  <si>
    <t>TURQUÍA</t>
  </si>
  <si>
    <t>Turquía</t>
  </si>
  <si>
    <t>de una unidad de medida de Perfiles de PVC</t>
  </si>
  <si>
    <t>Origen: Turquía</t>
  </si>
  <si>
    <t>en kilogramos</t>
  </si>
  <si>
    <t>En Kilogramos</t>
  </si>
  <si>
    <t xml:space="preserve"> Perfiles de PVC</t>
  </si>
  <si>
    <t xml:space="preserve">(completar el origen): </t>
  </si>
  <si>
    <t xml:space="preserve"> Kilogramos</t>
  </si>
  <si>
    <t>Características técnicas, físicas, etc.</t>
  </si>
  <si>
    <t>Producción, Autoconusmo, Ventas, Exportaciones y Existencias de Perfiles de PVC</t>
  </si>
  <si>
    <t>Exportaciones de Perfiles de PVC</t>
  </si>
  <si>
    <t>Cuadro N° 10</t>
  </si>
  <si>
    <t>Cuadro Nº 12</t>
  </si>
  <si>
    <t>en pesos por  kilogramos</t>
  </si>
  <si>
    <t>Importaciones de Perfiles de PVC</t>
  </si>
  <si>
    <t>Cuadro N° 15</t>
  </si>
  <si>
    <t>Existencias de Perfiles de PVC</t>
  </si>
  <si>
    <t>(completar el origen) (1): ……….</t>
  </si>
  <si>
    <t>Ventas de Perfiles de PVC</t>
  </si>
  <si>
    <t>en pesos por Kilogramos</t>
  </si>
  <si>
    <r>
      <t xml:space="preserve">Información adicional sobre la Estructura de Costos de </t>
    </r>
    <r>
      <rPr>
        <b/>
        <u/>
        <sz val="10"/>
        <rFont val="Arial"/>
        <family val="2"/>
      </rPr>
      <t>Perfiles de PVC</t>
    </r>
  </si>
  <si>
    <t>unidad de medida del insumo: Kilogramos</t>
  </si>
  <si>
    <t>Reventa al mercado interno de  Perfiles de PVC</t>
  </si>
  <si>
    <t>(en kilogramos y valores de primera venta)</t>
  </si>
  <si>
    <t>producidos por su empresa</t>
  </si>
  <si>
    <r>
      <t>Estructura de costos de</t>
    </r>
    <r>
      <rPr>
        <b/>
        <u/>
        <sz val="10"/>
        <rFont val="Arial"/>
        <family val="2"/>
      </rPr>
      <t xml:space="preserve"> Perfiles de PVC</t>
    </r>
  </si>
  <si>
    <t>4° tipo</t>
  </si>
  <si>
    <t>Administración y comercialización</t>
  </si>
  <si>
    <t>Producción y capacidad de producción nacional de Perfiles de PVC</t>
  </si>
  <si>
    <t>Capacidad máxima de producción de Perfiles de PVC</t>
  </si>
  <si>
    <t>ene-abr 2021</t>
  </si>
  <si>
    <t>ene-abr 2020</t>
  </si>
  <si>
    <t>promedio ene-abr 2021</t>
  </si>
  <si>
    <t>promedio ene-abr 2020</t>
  </si>
  <si>
    <t>4</t>
  </si>
  <si>
    <t>Supongamos que la capacidad de la etapa que limita la producción fue utilizada en 2018</t>
  </si>
  <si>
    <t>Mix 2018</t>
  </si>
  <si>
    <t xml:space="preserve">Si en el año 2019 la capacidad de producción, debido a inversiones que se hayan realizado se </t>
  </si>
  <si>
    <t>Mix de producción de 2018</t>
  </si>
  <si>
    <t>eleva en un 50%, las unidades totales pasan a ser 1800 de acuerdo al mix vigente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</si>
</sst>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5" formatCode="_ * #,##0.00_ ;_ * \-#,##0.00_ ;_ * &quot;-&quot;??_ ;_ @_ "/>
    <numFmt numFmtId="190" formatCode="#,##0_ \ \ ;______@_ \ \ \ "/>
    <numFmt numFmtId="191" formatCode="_-* #,##0.00\ [$€]_-;\-* #,##0.00\ [$€]_-;_-* &quot;-&quot;??\ [$€]_-;_-@_-"/>
  </numFmts>
  <fonts count="26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MS Sans Serif"/>
    </font>
    <font>
      <i/>
      <sz val="10"/>
      <name val="MS Sans Serif"/>
      <family val="2"/>
    </font>
    <font>
      <i/>
      <u/>
      <sz val="10"/>
      <name val="MS Sans Serif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91" fontId="3" fillId="0" borderId="0" applyFont="0" applyFill="0" applyBorder="0" applyAlignment="0" applyProtection="0"/>
    <xf numFmtId="0" fontId="3" fillId="0" borderId="1"/>
    <xf numFmtId="185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34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90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3" fontId="11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16" fillId="0" borderId="33" xfId="0" applyFont="1" applyBorder="1" applyProtection="1">
      <protection locked="0"/>
    </xf>
    <xf numFmtId="0" fontId="16" fillId="0" borderId="34" xfId="0" applyFont="1" applyBorder="1" applyProtection="1"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6" fillId="0" borderId="35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16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11" fillId="0" borderId="44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17" fontId="16" fillId="0" borderId="9" xfId="0" applyNumberFormat="1" applyFont="1" applyBorder="1" applyAlignment="1" applyProtection="1">
      <alignment horizontal="center"/>
      <protection locked="0"/>
    </xf>
    <xf numFmtId="3" fontId="16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9" fillId="4" borderId="0" xfId="5" applyFont="1" applyFill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51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2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Continuous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9" fontId="1" fillId="0" borderId="36" xfId="6" applyFont="1" applyBorder="1" applyAlignment="1" applyProtection="1">
      <alignment horizontal="center"/>
      <protection locked="0"/>
    </xf>
    <xf numFmtId="9" fontId="1" fillId="0" borderId="37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1" fillId="5" borderId="2" xfId="3" quotePrefix="1" applyNumberFormat="1" applyFont="1" applyFill="1" applyBorder="1" applyAlignment="1" applyProtection="1">
      <alignment horizontal="center"/>
    </xf>
    <xf numFmtId="4" fontId="11" fillId="5" borderId="11" xfId="3" quotePrefix="1" applyNumberFormat="1" applyFont="1" applyFill="1" applyBorder="1" applyAlignment="1" applyProtection="1">
      <alignment horizontal="center"/>
    </xf>
    <xf numFmtId="4" fontId="11" fillId="5" borderId="12" xfId="3" quotePrefix="1" applyNumberFormat="1" applyFont="1" applyFill="1" applyBorder="1" applyAlignment="1" applyProtection="1">
      <alignment horizontal="center"/>
    </xf>
    <xf numFmtId="4" fontId="11" fillId="5" borderId="15" xfId="3" quotePrefix="1" applyNumberFormat="1" applyFont="1" applyFill="1" applyBorder="1" applyAlignment="1" applyProtection="1">
      <alignment horizontal="center"/>
    </xf>
    <xf numFmtId="4" fontId="11" fillId="5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6" borderId="2" xfId="0" applyNumberFormat="1" applyFont="1" applyFill="1" applyBorder="1" applyAlignment="1" applyProtection="1">
      <alignment horizontal="center"/>
    </xf>
    <xf numFmtId="4" fontId="11" fillId="6" borderId="11" xfId="0" applyNumberFormat="1" applyFont="1" applyFill="1" applyBorder="1" applyAlignment="1" applyProtection="1">
      <alignment horizontal="center"/>
    </xf>
    <xf numFmtId="4" fontId="11" fillId="6" borderId="12" xfId="0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32" xfId="0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" fontId="4" fillId="0" borderId="63" xfId="0" applyNumberFormat="1" applyFont="1" applyBorder="1" applyAlignment="1" applyProtection="1">
      <alignment horizontal="center"/>
      <protection locked="0"/>
    </xf>
    <xf numFmtId="0" fontId="18" fillId="0" borderId="0" xfId="5" applyFont="1" applyBorder="1" applyProtection="1">
      <protection locked="0"/>
    </xf>
    <xf numFmtId="0" fontId="18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0" borderId="0" xfId="4" applyFont="1"/>
    <xf numFmtId="0" fontId="7" fillId="0" borderId="38" xfId="4" applyFont="1" applyBorder="1" applyAlignment="1" applyProtection="1">
      <alignment horizontal="centerContinuous"/>
      <protection locked="0"/>
    </xf>
    <xf numFmtId="0" fontId="7" fillId="0" borderId="0" xfId="4" applyFont="1" applyAlignment="1">
      <alignment horizontal="center"/>
    </xf>
    <xf numFmtId="0" fontId="7" fillId="5" borderId="18" xfId="4" applyFont="1" applyFill="1" applyBorder="1" applyAlignment="1" applyProtection="1">
      <alignment horizontal="center" wrapText="1"/>
      <protection locked="0"/>
    </xf>
    <xf numFmtId="0" fontId="20" fillId="0" borderId="23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0" borderId="23" xfId="4" applyFont="1" applyBorder="1" applyProtection="1">
      <protection locked="0"/>
    </xf>
    <xf numFmtId="0" fontId="7" fillId="0" borderId="64" xfId="4" applyFont="1" applyBorder="1" applyProtection="1">
      <protection locked="0"/>
    </xf>
    <xf numFmtId="0" fontId="7" fillId="0" borderId="65" xfId="4" applyFont="1" applyBorder="1" applyProtection="1">
      <protection locked="0"/>
    </xf>
    <xf numFmtId="0" fontId="7" fillId="0" borderId="0" xfId="4" applyFont="1" applyProtection="1">
      <protection locked="0"/>
    </xf>
    <xf numFmtId="0" fontId="0" fillId="0" borderId="56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3" fillId="0" borderId="0" xfId="4"/>
    <xf numFmtId="0" fontId="3" fillId="0" borderId="0" xfId="4" applyProtection="1">
      <protection locked="0"/>
    </xf>
    <xf numFmtId="0" fontId="4" fillId="0" borderId="0" xfId="4" applyFont="1" applyAlignment="1" applyProtection="1">
      <alignment horizontal="centerContinuous"/>
      <protection locked="0"/>
    </xf>
    <xf numFmtId="0" fontId="9" fillId="0" borderId="0" xfId="4" applyFont="1" applyFill="1" applyAlignment="1" applyProtection="1">
      <alignment horizontal="centerContinuous"/>
      <protection locked="0"/>
    </xf>
    <xf numFmtId="0" fontId="3" fillId="0" borderId="0" xfId="4" applyFill="1" applyAlignment="1" applyProtection="1">
      <alignment horizontal="centerContinuous"/>
      <protection locked="0"/>
    </xf>
    <xf numFmtId="0" fontId="3" fillId="0" borderId="0" xfId="4" applyFill="1" applyProtection="1">
      <protection locked="0"/>
    </xf>
    <xf numFmtId="0" fontId="4" fillId="0" borderId="9" xfId="4" applyFont="1" applyBorder="1" applyAlignment="1" applyProtection="1">
      <alignment horizontal="centerContinuous"/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4" fillId="0" borderId="29" xfId="4" applyFont="1" applyBorder="1" applyAlignment="1" applyProtection="1">
      <alignment horizontal="center"/>
      <protection locked="0"/>
    </xf>
    <xf numFmtId="17" fontId="4" fillId="0" borderId="2" xfId="4" applyNumberFormat="1" applyFont="1" applyBorder="1" applyAlignment="1" applyProtection="1">
      <alignment horizontal="center"/>
      <protection locked="0"/>
    </xf>
    <xf numFmtId="0" fontId="3" fillId="0" borderId="57" xfId="4" applyBorder="1" applyProtection="1">
      <protection locked="0"/>
    </xf>
    <xf numFmtId="17" fontId="4" fillId="0" borderId="11" xfId="4" applyNumberFormat="1" applyFont="1" applyBorder="1" applyAlignment="1" applyProtection="1">
      <alignment horizontal="center"/>
      <protection locked="0"/>
    </xf>
    <xf numFmtId="0" fontId="3" fillId="0" borderId="68" xfId="4" applyBorder="1" applyProtection="1">
      <protection locked="0"/>
    </xf>
    <xf numFmtId="17" fontId="4" fillId="0" borderId="12" xfId="4" applyNumberFormat="1" applyFont="1" applyBorder="1" applyAlignment="1" applyProtection="1">
      <alignment horizontal="center"/>
      <protection locked="0"/>
    </xf>
    <xf numFmtId="0" fontId="3" fillId="0" borderId="69" xfId="4" applyBorder="1" applyProtection="1">
      <protection locked="0"/>
    </xf>
    <xf numFmtId="0" fontId="3" fillId="0" borderId="2" xfId="4" applyBorder="1" applyProtection="1">
      <protection locked="0"/>
    </xf>
    <xf numFmtId="0" fontId="3" fillId="0" borderId="11" xfId="4" applyBorder="1" applyProtection="1">
      <protection locked="0"/>
    </xf>
    <xf numFmtId="0" fontId="3" fillId="0" borderId="12" xfId="4" applyBorder="1" applyProtection="1">
      <protection locked="0"/>
    </xf>
    <xf numFmtId="0" fontId="18" fillId="0" borderId="0" xfId="0" applyFont="1" applyProtection="1"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11" fillId="7" borderId="0" xfId="0" applyFont="1" applyFill="1" applyProtection="1">
      <protection locked="0"/>
    </xf>
    <xf numFmtId="0" fontId="11" fillId="7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4" fillId="7" borderId="0" xfId="0" applyFont="1" applyFill="1" applyAlignment="1" applyProtection="1"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9" fillId="7" borderId="0" xfId="4" applyFont="1" applyFill="1" applyAlignment="1" applyProtection="1">
      <alignment horizontal="centerContinuous"/>
      <protection locked="0"/>
    </xf>
    <xf numFmtId="0" fontId="3" fillId="7" borderId="0" xfId="4" applyFill="1" applyAlignment="1" applyProtection="1">
      <alignment horizontal="centerContinuous"/>
      <protection locked="0"/>
    </xf>
    <xf numFmtId="0" fontId="3" fillId="7" borderId="0" xfId="4" applyFill="1" applyProtection="1"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Continuous"/>
      <protection locked="0"/>
    </xf>
    <xf numFmtId="1" fontId="1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50" xfId="0" applyFont="1" applyFill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3" fontId="11" fillId="7" borderId="29" xfId="0" applyNumberFormat="1" applyFont="1" applyFill="1" applyBorder="1" applyAlignment="1" applyProtection="1">
      <alignment horizontal="center"/>
      <protection locked="0"/>
    </xf>
    <xf numFmtId="3" fontId="11" fillId="7" borderId="0" xfId="0" applyNumberFormat="1" applyFont="1" applyFill="1" applyBorder="1" applyAlignment="1" applyProtection="1">
      <alignment horizontal="center"/>
      <protection locked="0"/>
    </xf>
    <xf numFmtId="0" fontId="11" fillId="7" borderId="12" xfId="0" quotePrefix="1" applyFont="1" applyFill="1" applyBorder="1" applyAlignment="1" applyProtection="1">
      <alignment horizontal="center"/>
      <protection locked="0"/>
    </xf>
    <xf numFmtId="0" fontId="11" fillId="7" borderId="0" xfId="0" quotePrefix="1" applyFont="1" applyFill="1" applyBorder="1" applyAlignment="1" applyProtection="1">
      <alignment horizontal="center"/>
      <protection locked="0"/>
    </xf>
    <xf numFmtId="4" fontId="11" fillId="7" borderId="29" xfId="0" applyNumberFormat="1" applyFont="1" applyFill="1" applyBorder="1" applyAlignment="1" applyProtection="1">
      <alignment horizontal="center"/>
      <protection locked="0"/>
    </xf>
    <xf numFmtId="4" fontId="11" fillId="7" borderId="29" xfId="0" applyNumberFormat="1" applyFont="1" applyFill="1" applyBorder="1" applyAlignment="1" applyProtection="1">
      <alignment horizontal="center"/>
    </xf>
    <xf numFmtId="4" fontId="11" fillId="7" borderId="12" xfId="0" quotePrefix="1" applyNumberFormat="1" applyFont="1" applyFill="1" applyBorder="1" applyAlignment="1" applyProtection="1">
      <alignment horizontal="center"/>
      <protection locked="0"/>
    </xf>
    <xf numFmtId="4" fontId="11" fillId="7" borderId="12" xfId="0" quotePrefix="1" applyNumberFormat="1" applyFont="1" applyFill="1" applyBorder="1" applyAlignment="1" applyProtection="1">
      <alignment horizontal="center"/>
    </xf>
    <xf numFmtId="0" fontId="4" fillId="7" borderId="48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9" fillId="7" borderId="0" xfId="5" applyFont="1" applyFill="1" applyBorder="1" applyAlignment="1" applyProtection="1">
      <alignment horizontal="left"/>
      <protection locked="0"/>
    </xf>
    <xf numFmtId="0" fontId="12" fillId="7" borderId="0" xfId="5" applyFont="1" applyFill="1" applyBorder="1" applyProtection="1">
      <protection locked="0"/>
    </xf>
    <xf numFmtId="0" fontId="4" fillId="7" borderId="0" xfId="5" applyFont="1" applyFill="1" applyBorder="1" applyAlignment="1" applyProtection="1">
      <alignment horizontal="left"/>
      <protection locked="0"/>
    </xf>
    <xf numFmtId="0" fontId="1" fillId="7" borderId="0" xfId="5" applyFont="1" applyFill="1" applyBorder="1" applyAlignment="1" applyProtection="1">
      <alignment horizontal="left"/>
      <protection locked="0"/>
    </xf>
    <xf numFmtId="0" fontId="0" fillId="7" borderId="0" xfId="0" applyFill="1"/>
    <xf numFmtId="0" fontId="0" fillId="7" borderId="8" xfId="0" applyFill="1" applyBorder="1" applyAlignment="1">
      <alignment horizontal="center" vertical="center" wrapText="1"/>
    </xf>
    <xf numFmtId="0" fontId="1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5" fillId="7" borderId="0" xfId="0" applyFont="1" applyFill="1" applyAlignment="1" applyProtection="1">
      <alignment horizontal="centerContinuous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0" fillId="7" borderId="12" xfId="0" applyFill="1" applyBorder="1" applyProtection="1"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70" xfId="0" applyFont="1" applyFill="1" applyBorder="1" applyAlignment="1" applyProtection="1">
      <alignment horizontal="center"/>
      <protection locked="0"/>
    </xf>
    <xf numFmtId="0" fontId="21" fillId="7" borderId="0" xfId="4" applyFont="1" applyFill="1" applyAlignment="1" applyProtection="1">
      <alignment horizontal="centerContinuous"/>
      <protection locked="0"/>
    </xf>
    <xf numFmtId="0" fontId="7" fillId="7" borderId="0" xfId="4" applyFont="1" applyFill="1" applyAlignment="1" applyProtection="1">
      <alignment horizontal="centerContinuous"/>
      <protection locked="0"/>
    </xf>
    <xf numFmtId="0" fontId="7" fillId="7" borderId="0" xfId="4" applyFont="1" applyFill="1"/>
    <xf numFmtId="0" fontId="22" fillId="7" borderId="0" xfId="4" applyFont="1" applyFill="1" applyAlignment="1" applyProtection="1">
      <alignment horizontal="centerContinuous"/>
      <protection locked="0"/>
    </xf>
    <xf numFmtId="0" fontId="22" fillId="7" borderId="0" xfId="4" applyFont="1" applyFill="1"/>
    <xf numFmtId="0" fontId="7" fillId="7" borderId="0" xfId="4" applyFont="1" applyFill="1" applyProtection="1">
      <protection locked="0"/>
    </xf>
    <xf numFmtId="0" fontId="7" fillId="7" borderId="9" xfId="4" applyFont="1" applyFill="1" applyBorder="1" applyAlignment="1" applyProtection="1">
      <alignment horizontal="centerContinuous"/>
      <protection locked="0"/>
    </xf>
    <xf numFmtId="0" fontId="25" fillId="0" borderId="0" xfId="4" applyFont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38" xfId="0" applyFont="1" applyFill="1" applyBorder="1" applyAlignment="1" applyProtection="1">
      <alignment horizontal="centerContinuous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0" fontId="24" fillId="7" borderId="0" xfId="0" applyFont="1" applyFill="1" applyAlignment="1" applyProtection="1">
      <alignment horizontal="centerContinuous"/>
      <protection locked="0"/>
    </xf>
    <xf numFmtId="0" fontId="4" fillId="7" borderId="9" xfId="0" applyFont="1" applyFill="1" applyBorder="1" applyAlignment="1" applyProtection="1">
      <alignment horizontal="center" wrapText="1"/>
      <protection locked="0"/>
    </xf>
    <xf numFmtId="0" fontId="13" fillId="7" borderId="9" xfId="4" applyFont="1" applyFill="1" applyBorder="1" applyAlignment="1" applyProtection="1">
      <alignment horizontal="center"/>
      <protection locked="0"/>
    </xf>
    <xf numFmtId="17" fontId="4" fillId="0" borderId="15" xfId="4" applyNumberFormat="1" applyFont="1" applyBorder="1" applyAlignment="1" applyProtection="1">
      <alignment horizontal="center"/>
      <protection locked="0"/>
    </xf>
    <xf numFmtId="17" fontId="4" fillId="0" borderId="9" xfId="4" applyNumberFormat="1" applyFont="1" applyBorder="1" applyAlignment="1" applyProtection="1">
      <alignment horizontal="center"/>
      <protection locked="0"/>
    </xf>
    <xf numFmtId="0" fontId="3" fillId="0" borderId="15" xfId="4" applyBorder="1" applyProtection="1">
      <protection locked="0"/>
    </xf>
    <xf numFmtId="0" fontId="17" fillId="7" borderId="0" xfId="0" applyFont="1" applyFill="1" applyAlignment="1" applyProtection="1">
      <alignment horizontal="centerContinuous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0" fontId="20" fillId="7" borderId="0" xfId="4" applyFont="1" applyFill="1" applyAlignment="1" applyProtection="1">
      <alignment horizontal="centerContinuous"/>
      <protection locked="0"/>
    </xf>
    <xf numFmtId="0" fontId="4" fillId="0" borderId="39" xfId="0" applyFont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4" fillId="7" borderId="40" xfId="0" applyFont="1" applyFill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Continuous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7" borderId="30" xfId="0" applyFont="1" applyFill="1" applyBorder="1" applyProtection="1">
      <protection locked="0"/>
    </xf>
    <xf numFmtId="0" fontId="4" fillId="7" borderId="9" xfId="0" applyFont="1" applyFill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1" fillId="7" borderId="14" xfId="5" applyFont="1" applyFill="1" applyBorder="1" applyAlignment="1" applyProtection="1">
      <alignment horizontal="center"/>
      <protection locked="0"/>
    </xf>
    <xf numFmtId="0" fontId="1" fillId="7" borderId="9" xfId="5" applyFont="1" applyFill="1" applyBorder="1" applyAlignment="1" applyProtection="1">
      <alignment horizontal="center"/>
      <protection locked="0"/>
    </xf>
    <xf numFmtId="0" fontId="3" fillId="7" borderId="0" xfId="5" applyFill="1" applyBorder="1" applyProtection="1">
      <protection locked="0"/>
    </xf>
    <xf numFmtId="0" fontId="7" fillId="5" borderId="16" xfId="4" applyFont="1" applyFill="1" applyBorder="1" applyAlignment="1" applyProtection="1">
      <alignment horizontal="center"/>
      <protection locked="0"/>
    </xf>
    <xf numFmtId="0" fontId="7" fillId="5" borderId="70" xfId="4" applyFont="1" applyFill="1" applyBorder="1" applyAlignment="1" applyProtection="1">
      <alignment horizontal="center"/>
      <protection locked="0"/>
    </xf>
    <xf numFmtId="0" fontId="7" fillId="0" borderId="9" xfId="4" applyFont="1" applyBorder="1" applyAlignment="1" applyProtection="1">
      <alignment horizontal="center"/>
      <protection locked="0"/>
    </xf>
    <xf numFmtId="0" fontId="7" fillId="7" borderId="9" xfId="4" applyFont="1" applyFill="1" applyBorder="1" applyAlignment="1" applyProtection="1">
      <alignment horizontal="center"/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7" borderId="0" xfId="5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Continuous" vertical="center"/>
      <protection locked="0"/>
    </xf>
    <xf numFmtId="0" fontId="7" fillId="7" borderId="58" xfId="4" applyFont="1" applyFill="1" applyBorder="1" applyAlignment="1" applyProtection="1">
      <alignment horizontal="center"/>
      <protection locked="0"/>
    </xf>
    <xf numFmtId="0" fontId="7" fillId="7" borderId="5" xfId="4" applyFont="1" applyFill="1" applyBorder="1" applyProtection="1">
      <protection locked="0"/>
    </xf>
    <xf numFmtId="0" fontId="7" fillId="0" borderId="7" xfId="4" applyFont="1" applyBorder="1" applyProtection="1">
      <protection locked="0"/>
    </xf>
    <xf numFmtId="0" fontId="7" fillId="7" borderId="6" xfId="4" applyFont="1" applyFill="1" applyBorder="1" applyProtection="1">
      <protection locked="0"/>
    </xf>
    <xf numFmtId="0" fontId="20" fillId="0" borderId="18" xfId="4" applyFont="1" applyBorder="1" applyProtection="1">
      <protection locked="0"/>
    </xf>
    <xf numFmtId="0" fontId="7" fillId="0" borderId="0" xfId="4" applyFont="1" applyBorder="1" applyProtection="1">
      <protection locked="0"/>
    </xf>
    <xf numFmtId="0" fontId="7" fillId="7" borderId="0" xfId="4" applyFont="1" applyFill="1" applyBorder="1" applyProtection="1">
      <protection locked="0"/>
    </xf>
    <xf numFmtId="0" fontId="20" fillId="0" borderId="24" xfId="4" applyFont="1" applyBorder="1" applyProtection="1">
      <protection locked="0"/>
    </xf>
    <xf numFmtId="0" fontId="7" fillId="0" borderId="72" xfId="4" applyFont="1" applyBorder="1" applyProtection="1">
      <protection locked="0"/>
    </xf>
    <xf numFmtId="0" fontId="7" fillId="0" borderId="73" xfId="4" applyFont="1" applyBorder="1" applyProtection="1">
      <protection locked="0"/>
    </xf>
    <xf numFmtId="0" fontId="7" fillId="7" borderId="74" xfId="4" applyFont="1" applyFill="1" applyBorder="1" applyProtection="1">
      <protection locked="0"/>
    </xf>
    <xf numFmtId="0" fontId="7" fillId="0" borderId="46" xfId="4" applyFont="1" applyBorder="1" applyProtection="1">
      <protection locked="0"/>
    </xf>
    <xf numFmtId="0" fontId="7" fillId="0" borderId="75" xfId="4" applyFont="1" applyBorder="1" applyProtection="1">
      <protection locked="0"/>
    </xf>
    <xf numFmtId="0" fontId="7" fillId="7" borderId="47" xfId="4" applyFont="1" applyFill="1" applyBorder="1" applyProtection="1">
      <protection locked="0"/>
    </xf>
    <xf numFmtId="0" fontId="7" fillId="7" borderId="76" xfId="4" applyFont="1" applyFill="1" applyBorder="1" applyProtection="1">
      <protection locked="0"/>
    </xf>
    <xf numFmtId="1" fontId="4" fillId="7" borderId="43" xfId="0" applyNumberFormat="1" applyFont="1" applyFill="1" applyBorder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7" fontId="4" fillId="3" borderId="9" xfId="0" applyNumberFormat="1" applyFont="1" applyFill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4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6" fillId="0" borderId="77" xfId="0" applyFont="1" applyBorder="1" applyAlignment="1" applyProtection="1">
      <alignment horizontal="center"/>
      <protection locked="0"/>
    </xf>
    <xf numFmtId="0" fontId="16" fillId="0" borderId="7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8" fillId="0" borderId="0" xfId="5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8" xfId="5" applyFont="1" applyFill="1" applyBorder="1" applyAlignment="1" applyProtection="1">
      <alignment horizontal="center"/>
      <protection locked="0"/>
    </xf>
    <xf numFmtId="0" fontId="4" fillId="0" borderId="40" xfId="5" applyFont="1" applyFill="1" applyBorder="1" applyAlignment="1" applyProtection="1">
      <alignment horizontal="center"/>
      <protection locked="0"/>
    </xf>
    <xf numFmtId="0" fontId="5" fillId="7" borderId="38" xfId="5" applyFont="1" applyFill="1" applyBorder="1" applyAlignment="1" applyProtection="1">
      <alignment horizontal="center"/>
      <protection locked="0"/>
    </xf>
    <xf numFmtId="0" fontId="5" fillId="7" borderId="40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left" vertical="center"/>
      <protection locked="0"/>
    </xf>
    <xf numFmtId="0" fontId="1" fillId="0" borderId="8" xfId="5" applyFont="1" applyBorder="1" applyAlignment="1" applyProtection="1">
      <alignment horizontal="left" vertical="center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left" wrapText="1"/>
    </xf>
    <xf numFmtId="0" fontId="4" fillId="7" borderId="53" xfId="0" applyFont="1" applyFill="1" applyBorder="1" applyAlignment="1" applyProtection="1">
      <alignment horizontal="center"/>
      <protection locked="0"/>
    </xf>
    <xf numFmtId="0" fontId="4" fillId="7" borderId="57" xfId="0" applyFont="1" applyFill="1" applyBorder="1" applyAlignment="1" applyProtection="1">
      <alignment horizontal="center"/>
      <protection locked="0"/>
    </xf>
    <xf numFmtId="0" fontId="20" fillId="0" borderId="14" xfId="4" applyFont="1" applyBorder="1" applyAlignment="1" applyProtection="1">
      <alignment horizontal="center" vertical="center"/>
      <protection locked="0"/>
    </xf>
    <xf numFmtId="0" fontId="20" fillId="0" borderId="8" xfId="4" applyFont="1" applyBorder="1" applyAlignment="1" applyProtection="1">
      <alignment horizontal="center" vertical="center"/>
      <protection locked="0"/>
    </xf>
    <xf numFmtId="0" fontId="23" fillId="0" borderId="0" xfId="4" applyFont="1" applyAlignment="1">
      <alignment horizontal="center"/>
    </xf>
    <xf numFmtId="0" fontId="4" fillId="0" borderId="0" xfId="4" applyFont="1" applyAlignment="1" applyProtection="1">
      <alignment horizontal="center"/>
      <protection locked="0"/>
    </xf>
    <xf numFmtId="0" fontId="9" fillId="4" borderId="0" xfId="4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783771</xdr:colOff>
      <xdr:row>2</xdr:row>
      <xdr:rowOff>0</xdr:rowOff>
    </xdr:from>
    <xdr:to>
      <xdr:col>5</xdr:col>
      <xdr:colOff>707571</xdr:colOff>
      <xdr:row>4</xdr:row>
      <xdr:rowOff>43543</xdr:rowOff>
    </xdr:to>
    <xdr:sp macro="" textlink="">
      <xdr:nvSpPr>
        <xdr:cNvPr id="2136" name="AutoShape 1"/>
        <xdr:cNvSpPr>
          <a:spLocks noChangeArrowheads="1"/>
        </xdr:cNvSpPr>
      </xdr:nvSpPr>
      <xdr:spPr bwMode="auto">
        <a:xfrm rot="1316310">
          <a:off x="5595257" y="315686"/>
          <a:ext cx="729343" cy="359228"/>
        </a:xfrm>
        <a:prstGeom prst="curvedDownArrow">
          <a:avLst>
            <a:gd name="adj1" fmla="val 40606"/>
            <a:gd name="adj2" fmla="val 81212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310243</xdr:colOff>
      <xdr:row>5</xdr:row>
      <xdr:rowOff>119743</xdr:rowOff>
    </xdr:from>
    <xdr:to>
      <xdr:col>6</xdr:col>
      <xdr:colOff>293914</xdr:colOff>
      <xdr:row>6</xdr:row>
      <xdr:rowOff>370114</xdr:rowOff>
    </xdr:to>
    <xdr:sp macro="" textlink="">
      <xdr:nvSpPr>
        <xdr:cNvPr id="1115" name="AutoShape 4"/>
        <xdr:cNvSpPr>
          <a:spLocks noChangeArrowheads="1"/>
        </xdr:cNvSpPr>
      </xdr:nvSpPr>
      <xdr:spPr bwMode="auto">
        <a:xfrm rot="1545154">
          <a:off x="6281057" y="919843"/>
          <a:ext cx="789214" cy="413657"/>
        </a:xfrm>
        <a:prstGeom prst="curvedDownArrow">
          <a:avLst>
            <a:gd name="adj1" fmla="val 38158"/>
            <a:gd name="adj2" fmla="val 7631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PORTADOR%20DUMPING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1.modelos prod.invest."/>
      <sheetName val="2-total país"/>
      <sheetName val="3-volumenes"/>
      <sheetName val="4,1-expo"/>
      <sheetName val="4.2-expo "/>
      <sheetName val="5-precios"/>
      <sheetName val="6-pr internac"/>
    </sheetNames>
    <sheetDataSet>
      <sheetData sheetId="0" refreshError="1"/>
      <sheetData sheetId="1" refreshError="1">
        <row r="3">
          <cell r="A3" t="str">
            <v>Producto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I20" sqref="I20"/>
    </sheetView>
  </sheetViews>
  <sheetFormatPr baseColWidth="10" defaultColWidth="11.3828125" defaultRowHeight="12.45" x14ac:dyDescent="0.3"/>
  <cols>
    <col min="1" max="1" width="12.3046875" style="52" bestFit="1" customWidth="1"/>
    <col min="2" max="4" width="11.3828125" style="52"/>
    <col min="5" max="5" width="12.15234375" style="52" customWidth="1"/>
    <col min="6" max="6" width="11.53515625" style="52" customWidth="1"/>
    <col min="7" max="7" width="11.3828125" style="52"/>
    <col min="8" max="8" width="12.15234375" style="52" customWidth="1"/>
    <col min="9" max="16384" width="11.3828125" style="52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105" t="s">
        <v>134</v>
      </c>
      <c r="B3" s="106"/>
      <c r="C3" s="106"/>
      <c r="D3" s="106"/>
      <c r="E3" s="107" t="s">
        <v>259</v>
      </c>
    </row>
    <row r="4" spans="1:8" ht="15" customHeight="1" thickBot="1" x14ac:dyDescent="0.35">
      <c r="A4" s="108" t="s">
        <v>135</v>
      </c>
      <c r="B4" s="109"/>
      <c r="C4" s="109"/>
      <c r="D4" s="109"/>
      <c r="E4" s="110"/>
    </row>
    <row r="5" spans="1:8" ht="15" customHeight="1" thickBot="1" x14ac:dyDescent="0.35"/>
    <row r="6" spans="1:8" ht="15" customHeight="1" thickBot="1" x14ac:dyDescent="0.35">
      <c r="A6" s="111" t="s">
        <v>136</v>
      </c>
      <c r="B6" s="112"/>
      <c r="C6" s="112"/>
      <c r="D6" s="112"/>
      <c r="E6" s="113"/>
    </row>
    <row r="7" spans="1:8" ht="15" customHeight="1" thickBot="1" x14ac:dyDescent="0.35"/>
    <row r="8" spans="1:8" ht="15" customHeight="1" thickBot="1" x14ac:dyDescent="0.35">
      <c r="A8" s="111" t="s">
        <v>137</v>
      </c>
      <c r="B8" s="112"/>
      <c r="C8" s="112"/>
      <c r="D8" s="112"/>
      <c r="E8" s="112"/>
      <c r="F8" s="112"/>
      <c r="G8" s="112"/>
      <c r="H8" s="113"/>
    </row>
    <row r="9" spans="1:8" ht="15" customHeight="1" thickBot="1" x14ac:dyDescent="0.35"/>
    <row r="10" spans="1:8" ht="41.25" customHeight="1" thickBot="1" x14ac:dyDescent="0.35">
      <c r="A10" s="466" t="s">
        <v>138</v>
      </c>
      <c r="B10" s="467"/>
      <c r="C10" s="467"/>
      <c r="D10" s="467"/>
      <c r="E10" s="467"/>
      <c r="F10" s="467"/>
      <c r="G10" s="467"/>
      <c r="H10" s="468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114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4" type="noConversion"/>
  <printOptions horizontalCentered="1" verticalCentered="1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Doctor César Milstein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I20" sqref="I20"/>
    </sheetView>
  </sheetViews>
  <sheetFormatPr baseColWidth="10" defaultColWidth="11.3828125" defaultRowHeight="12.45" x14ac:dyDescent="0.3"/>
  <cols>
    <col min="1" max="1" width="11.3828125" style="52"/>
    <col min="2" max="2" width="14.69140625" style="52" customWidth="1"/>
    <col min="3" max="5" width="11.3828125" style="52"/>
    <col min="6" max="6" width="13.69140625" style="52" customWidth="1"/>
    <col min="7" max="7" width="11.69140625" style="52" customWidth="1"/>
    <col min="8" max="16384" width="11.3828125" style="52"/>
  </cols>
  <sheetData>
    <row r="2" spans="1:6" x14ac:dyDescent="0.3">
      <c r="A2" s="257" t="s">
        <v>22</v>
      </c>
    </row>
    <row r="4" spans="1:6" x14ac:dyDescent="0.3">
      <c r="A4" s="258" t="s">
        <v>23</v>
      </c>
    </row>
    <row r="5" spans="1:6" x14ac:dyDescent="0.3">
      <c r="A5" s="52" t="s">
        <v>24</v>
      </c>
    </row>
    <row r="6" spans="1:6" x14ac:dyDescent="0.3">
      <c r="A6" s="52" t="s">
        <v>25</v>
      </c>
    </row>
    <row r="8" spans="1:6" x14ac:dyDescent="0.3">
      <c r="A8" s="52" t="s">
        <v>260</v>
      </c>
    </row>
    <row r="9" spans="1:6" x14ac:dyDescent="0.3">
      <c r="A9" s="52" t="s">
        <v>26</v>
      </c>
    </row>
    <row r="11" spans="1:6" x14ac:dyDescent="0.3">
      <c r="A11" s="52" t="s">
        <v>27</v>
      </c>
    </row>
    <row r="12" spans="1:6" x14ac:dyDescent="0.3">
      <c r="A12" s="52" t="s">
        <v>28</v>
      </c>
    </row>
    <row r="14" spans="1:6" ht="12.9" thickBot="1" x14ac:dyDescent="0.35">
      <c r="C14" s="259" t="s">
        <v>29</v>
      </c>
      <c r="D14" s="117"/>
    </row>
    <row r="15" spans="1:6" x14ac:dyDescent="0.3">
      <c r="A15" s="260" t="s">
        <v>30</v>
      </c>
      <c r="B15" s="261" t="s">
        <v>31</v>
      </c>
      <c r="C15" s="261" t="s">
        <v>32</v>
      </c>
      <c r="D15" s="261" t="s">
        <v>33</v>
      </c>
      <c r="E15" s="262" t="s">
        <v>34</v>
      </c>
      <c r="F15" s="263" t="s">
        <v>12</v>
      </c>
    </row>
    <row r="16" spans="1:6" ht="12.9" thickBot="1" x14ac:dyDescent="0.35">
      <c r="A16" s="185">
        <v>2018</v>
      </c>
      <c r="B16" s="186">
        <v>384</v>
      </c>
      <c r="C16" s="186">
        <v>430</v>
      </c>
      <c r="D16" s="186">
        <v>96</v>
      </c>
      <c r="E16" s="264">
        <v>50</v>
      </c>
      <c r="F16" s="157">
        <f>SUM(B16:E16)</f>
        <v>960</v>
      </c>
    </row>
    <row r="18" spans="1:5" x14ac:dyDescent="0.3">
      <c r="A18" s="52" t="s">
        <v>35</v>
      </c>
    </row>
    <row r="20" spans="1:5" ht="12.9" thickBot="1" x14ac:dyDescent="0.35">
      <c r="A20" s="52" t="s">
        <v>263</v>
      </c>
    </row>
    <row r="21" spans="1:5" x14ac:dyDescent="0.3">
      <c r="A21" s="265" t="s">
        <v>36</v>
      </c>
      <c r="B21" s="266" t="s">
        <v>31</v>
      </c>
      <c r="C21" s="266" t="s">
        <v>32</v>
      </c>
      <c r="D21" s="266" t="s">
        <v>33</v>
      </c>
      <c r="E21" s="267" t="s">
        <v>34</v>
      </c>
    </row>
    <row r="22" spans="1:5" ht="12.9" thickBot="1" x14ac:dyDescent="0.35">
      <c r="A22" s="268" t="s">
        <v>261</v>
      </c>
      <c r="B22" s="269">
        <f>+B16/$F$16</f>
        <v>0.4</v>
      </c>
      <c r="C22" s="269">
        <f>+C16/$F$16</f>
        <v>0.44791666666666669</v>
      </c>
      <c r="D22" s="269">
        <f>+D16/$F$16</f>
        <v>0.1</v>
      </c>
      <c r="E22" s="270">
        <f>+E16/$F$16</f>
        <v>5.2083333333333336E-2</v>
      </c>
    </row>
    <row r="24" spans="1:5" x14ac:dyDescent="0.3">
      <c r="A24" s="52" t="s">
        <v>37</v>
      </c>
    </row>
    <row r="26" spans="1:5" x14ac:dyDescent="0.3">
      <c r="A26" s="52" t="s">
        <v>38</v>
      </c>
    </row>
    <row r="27" spans="1:5" x14ac:dyDescent="0.3">
      <c r="A27" s="52" t="s">
        <v>39</v>
      </c>
    </row>
    <row r="28" spans="1:5" x14ac:dyDescent="0.3">
      <c r="A28" s="52" t="s">
        <v>40</v>
      </c>
    </row>
    <row r="29" spans="1:5" x14ac:dyDescent="0.3">
      <c r="A29" s="52" t="s">
        <v>41</v>
      </c>
    </row>
    <row r="31" spans="1:5" x14ac:dyDescent="0.3">
      <c r="A31" s="52" t="s">
        <v>42</v>
      </c>
    </row>
    <row r="32" spans="1:5" x14ac:dyDescent="0.3">
      <c r="A32" s="52" t="s">
        <v>43</v>
      </c>
    </row>
    <row r="34" spans="1:1" x14ac:dyDescent="0.3">
      <c r="A34" s="52" t="s">
        <v>262</v>
      </c>
    </row>
    <row r="35" spans="1:1" x14ac:dyDescent="0.3">
      <c r="A35" s="52" t="s">
        <v>264</v>
      </c>
    </row>
    <row r="36" spans="1:1" x14ac:dyDescent="0.3">
      <c r="A36" s="52" t="s">
        <v>44</v>
      </c>
    </row>
    <row r="38" spans="1:1" x14ac:dyDescent="0.3">
      <c r="A38" s="52" t="s">
        <v>45</v>
      </c>
    </row>
    <row r="39" spans="1:1" x14ac:dyDescent="0.3">
      <c r="A39" s="52" t="s">
        <v>46</v>
      </c>
    </row>
    <row r="40" spans="1:1" x14ac:dyDescent="0.3">
      <c r="A40" s="52" t="s">
        <v>47</v>
      </c>
    </row>
    <row r="41" spans="1:1" x14ac:dyDescent="0.3">
      <c r="A41" s="52" t="s">
        <v>48</v>
      </c>
    </row>
    <row r="50" spans="1:4" x14ac:dyDescent="0.3">
      <c r="A50" s="164"/>
      <c r="B50" s="271"/>
      <c r="C50" s="271"/>
      <c r="D50" s="271"/>
    </row>
    <row r="51" spans="1:4" x14ac:dyDescent="0.3">
      <c r="A51" s="164"/>
      <c r="B51" s="271"/>
      <c r="C51" s="271"/>
      <c r="D51" s="271"/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orientation="portrait" r:id="rId1"/>
  <headerFooter alignWithMargins="0">
    <oddHeader>&amp;R2021 - Año de Homenaje al Premio Nobel de Medicina Doctor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1"/>
  <sheetViews>
    <sheetView showGridLines="0" topLeftCell="E1" zoomScale="75" workbookViewId="0">
      <selection activeCell="G4" sqref="G4:J6"/>
    </sheetView>
  </sheetViews>
  <sheetFormatPr baseColWidth="10" defaultColWidth="11.3828125" defaultRowHeight="12.45" x14ac:dyDescent="0.3"/>
  <cols>
    <col min="1" max="1" width="6.84375" style="52" customWidth="1"/>
    <col min="2" max="2" width="15.69140625" style="52" customWidth="1"/>
    <col min="3" max="9" width="22.3828125" style="52" customWidth="1"/>
    <col min="10" max="10" width="19.15234375" style="52" customWidth="1"/>
    <col min="11" max="16384" width="11.3828125" style="52"/>
  </cols>
  <sheetData>
    <row r="1" spans="2:10" x14ac:dyDescent="0.3">
      <c r="B1" s="482" t="s">
        <v>128</v>
      </c>
      <c r="C1" s="482"/>
      <c r="D1" s="482"/>
      <c r="E1" s="482"/>
      <c r="F1" s="482"/>
      <c r="G1" s="482"/>
      <c r="H1" s="482"/>
      <c r="I1" s="482"/>
      <c r="J1" s="482"/>
    </row>
    <row r="2" spans="2:10" x14ac:dyDescent="0.3">
      <c r="B2" s="482" t="s">
        <v>127</v>
      </c>
      <c r="C2" s="482"/>
      <c r="D2" s="482"/>
      <c r="E2" s="482"/>
      <c r="F2" s="482"/>
      <c r="G2" s="482"/>
      <c r="H2" s="482"/>
      <c r="I2" s="482"/>
      <c r="J2" s="482"/>
    </row>
    <row r="3" spans="2:10" ht="12.9" thickBot="1" x14ac:dyDescent="0.35">
      <c r="B3" s="116"/>
      <c r="C3" s="252"/>
      <c r="D3" s="252"/>
      <c r="E3" s="252"/>
      <c r="F3" s="252"/>
      <c r="G3" s="252"/>
    </row>
    <row r="4" spans="2:10" ht="12.9" thickBot="1" x14ac:dyDescent="0.35">
      <c r="B4" s="487" t="s">
        <v>11</v>
      </c>
      <c r="C4" s="492" t="s">
        <v>126</v>
      </c>
      <c r="D4" s="485"/>
      <c r="E4" s="485"/>
      <c r="F4" s="486"/>
      <c r="G4" s="492" t="s">
        <v>205</v>
      </c>
      <c r="H4" s="485"/>
      <c r="I4" s="485"/>
      <c r="J4" s="486"/>
    </row>
    <row r="5" spans="2:10" ht="15.75" customHeight="1" thickBot="1" x14ac:dyDescent="0.35">
      <c r="B5" s="488"/>
      <c r="C5" s="485" t="s">
        <v>129</v>
      </c>
      <c r="D5" s="485"/>
      <c r="E5" s="486"/>
      <c r="F5" s="493" t="s">
        <v>252</v>
      </c>
      <c r="G5" s="490" t="s">
        <v>129</v>
      </c>
      <c r="H5" s="490"/>
      <c r="I5" s="491"/>
      <c r="J5" s="483" t="s">
        <v>252</v>
      </c>
    </row>
    <row r="6" spans="2:10" ht="12.9" thickBot="1" x14ac:dyDescent="0.35">
      <c r="B6" s="489"/>
      <c r="C6" s="424" t="s">
        <v>230</v>
      </c>
      <c r="D6" s="58" t="s">
        <v>51</v>
      </c>
      <c r="E6" s="58" t="s">
        <v>148</v>
      </c>
      <c r="F6" s="484"/>
      <c r="G6" s="424" t="str">
        <f>C6</f>
        <v xml:space="preserve"> Perfiles de PVC</v>
      </c>
      <c r="H6" s="58" t="s">
        <v>51</v>
      </c>
      <c r="I6" s="58" t="s">
        <v>148</v>
      </c>
      <c r="J6" s="484"/>
    </row>
    <row r="7" spans="2:10" x14ac:dyDescent="0.3">
      <c r="B7" s="310">
        <f>'3.vol.'!C58</f>
        <v>2018</v>
      </c>
      <c r="C7" s="253"/>
      <c r="D7" s="299"/>
      <c r="E7" s="254"/>
      <c r="F7" s="331"/>
      <c r="G7" s="253"/>
      <c r="H7" s="299"/>
      <c r="I7" s="254"/>
      <c r="J7" s="151"/>
    </row>
    <row r="8" spans="2:10" x14ac:dyDescent="0.3">
      <c r="B8" s="134">
        <f>'3.vol.'!C59</f>
        <v>2019</v>
      </c>
      <c r="C8" s="255"/>
      <c r="D8" s="298"/>
      <c r="E8" s="120"/>
      <c r="F8" s="332"/>
      <c r="G8" s="255"/>
      <c r="H8" s="298"/>
      <c r="I8" s="120"/>
      <c r="J8" s="124"/>
    </row>
    <row r="9" spans="2:10" ht="12.9" thickBot="1" x14ac:dyDescent="0.35">
      <c r="B9" s="143">
        <f>'3.vol.'!C60</f>
        <v>2020</v>
      </c>
      <c r="C9" s="256"/>
      <c r="D9" s="300"/>
      <c r="E9" s="121"/>
      <c r="F9" s="333"/>
      <c r="G9" s="256"/>
      <c r="H9" s="300"/>
      <c r="I9" s="121"/>
      <c r="J9" s="156"/>
    </row>
    <row r="10" spans="2:10" x14ac:dyDescent="0.3">
      <c r="B10" s="380" t="str">
        <f>'3.vol.'!C61</f>
        <v>ene-abr 2020</v>
      </c>
      <c r="C10" s="253"/>
      <c r="D10" s="299"/>
      <c r="E10" s="254"/>
      <c r="F10" s="331"/>
      <c r="G10" s="253"/>
      <c r="H10" s="299"/>
      <c r="I10" s="254"/>
      <c r="J10" s="151"/>
    </row>
    <row r="11" spans="2:10" ht="12.9" thickBot="1" x14ac:dyDescent="0.35">
      <c r="B11" s="368" t="str">
        <f>'3.vol.'!C62</f>
        <v>ene-abr 2021</v>
      </c>
      <c r="C11" s="256"/>
      <c r="D11" s="300"/>
      <c r="E11" s="121"/>
      <c r="F11" s="333"/>
      <c r="G11" s="256"/>
      <c r="H11" s="300"/>
      <c r="I11" s="121"/>
      <c r="J11" s="156"/>
    </row>
  </sheetData>
  <mergeCells count="9">
    <mergeCell ref="B1:J1"/>
    <mergeCell ref="B2:J2"/>
    <mergeCell ref="J5:J6"/>
    <mergeCell ref="C5:E5"/>
    <mergeCell ref="B4:B6"/>
    <mergeCell ref="G5:I5"/>
    <mergeCell ref="C4:F4"/>
    <mergeCell ref="F5:F6"/>
    <mergeCell ref="G4:J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77" orientation="landscape" r:id="rId1"/>
  <headerFooter alignWithMargins="0">
    <oddHeader>&amp;R2021 - Año de Homenaje al Premio Nobel de Medicina Doctor César Milstein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A1:E48"/>
  <sheetViews>
    <sheetView workbookViewId="0">
      <selection activeCell="I20" sqref="I20"/>
    </sheetView>
  </sheetViews>
  <sheetFormatPr baseColWidth="10" defaultColWidth="11.3828125" defaultRowHeight="12.45" x14ac:dyDescent="0.3"/>
  <cols>
    <col min="1" max="1" width="38.3046875" style="52" customWidth="1"/>
    <col min="2" max="3" width="13.84375" style="52" customWidth="1"/>
    <col min="4" max="5" width="13.84375" style="55" customWidth="1"/>
    <col min="6" max="16384" width="11.3828125" style="52"/>
  </cols>
  <sheetData>
    <row r="1" spans="1:5" x14ac:dyDescent="0.3">
      <c r="A1" s="506" t="s">
        <v>145</v>
      </c>
      <c r="B1" s="506"/>
      <c r="C1" s="506"/>
      <c r="D1" s="51"/>
    </row>
    <row r="2" spans="1:5" s="55" customFormat="1" x14ac:dyDescent="0.3">
      <c r="A2" s="507" t="s">
        <v>216</v>
      </c>
      <c r="B2" s="508"/>
      <c r="C2" s="508"/>
      <c r="D2" s="51"/>
    </row>
    <row r="3" spans="1:5" s="55" customFormat="1" x14ac:dyDescent="0.3">
      <c r="A3" s="316" t="s">
        <v>175</v>
      </c>
      <c r="B3" s="317"/>
      <c r="C3" s="317"/>
      <c r="D3" s="51"/>
    </row>
    <row r="4" spans="1:5" s="54" customFormat="1" x14ac:dyDescent="0.3">
      <c r="A4" s="297" t="s">
        <v>147</v>
      </c>
      <c r="B4" s="297"/>
      <c r="C4" s="297"/>
      <c r="D4" s="51"/>
    </row>
    <row r="5" spans="1:5" ht="22.5" customHeight="1" thickBot="1" x14ac:dyDescent="0.35"/>
    <row r="6" spans="1:5" ht="24.75" customHeight="1" thickBot="1" x14ac:dyDescent="0.35">
      <c r="A6" s="509" t="s">
        <v>52</v>
      </c>
      <c r="B6" s="318">
        <f>+'1.modelos'!C5</f>
        <v>2018</v>
      </c>
      <c r="C6" s="315">
        <f>+'1.modelos'!D5</f>
        <v>2019</v>
      </c>
      <c r="D6" s="315">
        <f>+'1.modelos'!E5</f>
        <v>2020</v>
      </c>
      <c r="E6" s="381" t="str">
        <f>+'1.modelos'!F5</f>
        <v>ene-abr 2021</v>
      </c>
    </row>
    <row r="7" spans="1:5" ht="25.5" customHeight="1" x14ac:dyDescent="0.3">
      <c r="A7" s="510"/>
      <c r="B7" s="509" t="s">
        <v>144</v>
      </c>
      <c r="C7" s="509" t="s">
        <v>144</v>
      </c>
      <c r="D7" s="509" t="s">
        <v>144</v>
      </c>
      <c r="E7" s="509" t="s">
        <v>144</v>
      </c>
    </row>
    <row r="8" spans="1:5" ht="28.5" customHeight="1" thickBot="1" x14ac:dyDescent="0.35">
      <c r="A8" s="510"/>
      <c r="B8" s="510"/>
      <c r="C8" s="510"/>
      <c r="D8" s="510"/>
      <c r="E8" s="510"/>
    </row>
    <row r="9" spans="1:5" x14ac:dyDescent="0.3">
      <c r="A9" s="294" t="s">
        <v>143</v>
      </c>
      <c r="B9" s="150"/>
      <c r="C9" s="150"/>
      <c r="D9" s="150"/>
      <c r="E9" s="150"/>
    </row>
    <row r="10" spans="1:5" x14ac:dyDescent="0.3">
      <c r="A10" s="295" t="s">
        <v>142</v>
      </c>
      <c r="B10" s="154"/>
      <c r="C10" s="154"/>
      <c r="D10" s="154"/>
      <c r="E10" s="154"/>
    </row>
    <row r="11" spans="1:5" x14ac:dyDescent="0.3">
      <c r="A11" s="295" t="s">
        <v>152</v>
      </c>
      <c r="B11" s="154"/>
      <c r="C11" s="154"/>
      <c r="D11" s="154"/>
      <c r="E11" s="154"/>
    </row>
    <row r="12" spans="1:5" x14ac:dyDescent="0.3">
      <c r="A12" s="295" t="s">
        <v>153</v>
      </c>
      <c r="B12" s="154"/>
      <c r="C12" s="154"/>
      <c r="D12" s="154"/>
      <c r="E12" s="154"/>
    </row>
    <row r="13" spans="1:5" x14ac:dyDescent="0.3">
      <c r="A13" s="295" t="s">
        <v>154</v>
      </c>
      <c r="B13" s="154"/>
      <c r="C13" s="154"/>
      <c r="D13" s="154"/>
      <c r="E13" s="154"/>
    </row>
    <row r="14" spans="1:5" x14ac:dyDescent="0.3">
      <c r="A14" s="295" t="s">
        <v>155</v>
      </c>
      <c r="B14" s="154"/>
      <c r="C14" s="154"/>
      <c r="D14" s="154"/>
      <c r="E14" s="154"/>
    </row>
    <row r="15" spans="1:5" ht="12.9" thickBot="1" x14ac:dyDescent="0.35">
      <c r="A15" s="296" t="s">
        <v>156</v>
      </c>
      <c r="B15" s="162"/>
      <c r="C15" s="162"/>
      <c r="D15" s="162"/>
      <c r="E15" s="162"/>
    </row>
    <row r="16" spans="1:5" ht="12.9" thickBot="1" x14ac:dyDescent="0.35">
      <c r="A16" s="130" t="s">
        <v>108</v>
      </c>
      <c r="B16" s="309"/>
      <c r="C16" s="309"/>
      <c r="D16" s="309"/>
      <c r="E16" s="309"/>
    </row>
    <row r="17" spans="1:5" ht="12.9" thickBot="1" x14ac:dyDescent="0.35">
      <c r="A17" s="73"/>
      <c r="B17" s="165"/>
      <c r="C17" s="165"/>
      <c r="D17" s="165"/>
      <c r="E17" s="165"/>
    </row>
    <row r="18" spans="1:5" ht="12.9" thickBot="1" x14ac:dyDescent="0.35">
      <c r="A18" s="303" t="s">
        <v>162</v>
      </c>
      <c r="B18" s="309"/>
      <c r="C18" s="309"/>
      <c r="D18" s="309"/>
      <c r="E18" s="309"/>
    </row>
    <row r="19" spans="1:5" x14ac:dyDescent="0.3">
      <c r="A19" s="73"/>
      <c r="B19" s="164"/>
      <c r="D19" s="187"/>
      <c r="E19" s="164"/>
    </row>
    <row r="20" spans="1:5" ht="12.75" customHeight="1" x14ac:dyDescent="0.3">
      <c r="A20" s="511" t="s">
        <v>146</v>
      </c>
      <c r="B20" s="511"/>
      <c r="C20" s="511"/>
      <c r="D20" s="511"/>
      <c r="E20" s="511"/>
    </row>
    <row r="21" spans="1:5" ht="12.75" customHeight="1" x14ac:dyDescent="0.3">
      <c r="A21" s="59" t="s">
        <v>157</v>
      </c>
    </row>
    <row r="22" spans="1:5" ht="12.75" customHeight="1" x14ac:dyDescent="0.3">
      <c r="A22" s="59"/>
    </row>
    <row r="23" spans="1:5" ht="12.75" customHeight="1" thickBot="1" x14ac:dyDescent="0.35">
      <c r="A23" s="59"/>
    </row>
    <row r="24" spans="1:5" ht="12.75" customHeight="1" thickBot="1" x14ac:dyDescent="0.35">
      <c r="A24" s="122" t="s">
        <v>52</v>
      </c>
      <c r="B24" s="492" t="s">
        <v>158</v>
      </c>
      <c r="C24" s="485"/>
      <c r="D24" s="485"/>
      <c r="E24" s="486"/>
    </row>
    <row r="25" spans="1:5" ht="12.75" customHeight="1" x14ac:dyDescent="0.3">
      <c r="A25" s="494"/>
      <c r="B25" s="497"/>
      <c r="C25" s="498"/>
      <c r="D25" s="498"/>
      <c r="E25" s="499"/>
    </row>
    <row r="26" spans="1:5" ht="12.75" customHeight="1" x14ac:dyDescent="0.3">
      <c r="A26" s="495"/>
      <c r="B26" s="500"/>
      <c r="C26" s="501"/>
      <c r="D26" s="501"/>
      <c r="E26" s="502"/>
    </row>
    <row r="27" spans="1:5" ht="12.75" customHeight="1" x14ac:dyDescent="0.3">
      <c r="A27" s="495"/>
      <c r="B27" s="500"/>
      <c r="C27" s="501"/>
      <c r="D27" s="501"/>
      <c r="E27" s="502"/>
    </row>
    <row r="28" spans="1:5" ht="12.75" customHeight="1" thickBot="1" x14ac:dyDescent="0.35">
      <c r="A28" s="496"/>
      <c r="B28" s="503"/>
      <c r="C28" s="504"/>
      <c r="D28" s="504"/>
      <c r="E28" s="505"/>
    </row>
    <row r="29" spans="1:5" ht="12.75" customHeight="1" x14ac:dyDescent="0.3">
      <c r="A29" s="494"/>
      <c r="B29" s="497"/>
      <c r="C29" s="498"/>
      <c r="D29" s="498"/>
      <c r="E29" s="499"/>
    </row>
    <row r="30" spans="1:5" ht="12.75" customHeight="1" x14ac:dyDescent="0.3">
      <c r="A30" s="495"/>
      <c r="B30" s="500"/>
      <c r="C30" s="501"/>
      <c r="D30" s="501"/>
      <c r="E30" s="502"/>
    </row>
    <row r="31" spans="1:5" ht="12.75" customHeight="1" x14ac:dyDescent="0.3">
      <c r="A31" s="495"/>
      <c r="B31" s="500"/>
      <c r="C31" s="501"/>
      <c r="D31" s="501"/>
      <c r="E31" s="502"/>
    </row>
    <row r="32" spans="1:5" ht="12.75" customHeight="1" thickBot="1" x14ac:dyDescent="0.35">
      <c r="A32" s="496"/>
      <c r="B32" s="503"/>
      <c r="C32" s="504"/>
      <c r="D32" s="504"/>
      <c r="E32" s="505"/>
    </row>
    <row r="33" spans="1:5" ht="12.75" customHeight="1" x14ac:dyDescent="0.3">
      <c r="A33" s="494"/>
      <c r="B33" s="497"/>
      <c r="C33" s="498"/>
      <c r="D33" s="498"/>
      <c r="E33" s="499"/>
    </row>
    <row r="34" spans="1:5" ht="12.75" customHeight="1" x14ac:dyDescent="0.3">
      <c r="A34" s="495"/>
      <c r="B34" s="500"/>
      <c r="C34" s="501"/>
      <c r="D34" s="501"/>
      <c r="E34" s="502"/>
    </row>
    <row r="35" spans="1:5" ht="12.75" customHeight="1" x14ac:dyDescent="0.3">
      <c r="A35" s="495"/>
      <c r="B35" s="500"/>
      <c r="C35" s="501"/>
      <c r="D35" s="501"/>
      <c r="E35" s="502"/>
    </row>
    <row r="36" spans="1:5" ht="12.75" customHeight="1" thickBot="1" x14ac:dyDescent="0.35">
      <c r="A36" s="496"/>
      <c r="B36" s="503"/>
      <c r="C36" s="504"/>
      <c r="D36" s="504"/>
      <c r="E36" s="505"/>
    </row>
    <row r="37" spans="1:5" ht="12.75" customHeight="1" x14ac:dyDescent="0.3">
      <c r="A37" s="494"/>
      <c r="B37" s="497"/>
      <c r="C37" s="498"/>
      <c r="D37" s="498"/>
      <c r="E37" s="499"/>
    </row>
    <row r="38" spans="1:5" ht="12.75" customHeight="1" x14ac:dyDescent="0.3">
      <c r="A38" s="495"/>
      <c r="B38" s="500"/>
      <c r="C38" s="501"/>
      <c r="D38" s="501"/>
      <c r="E38" s="502"/>
    </row>
    <row r="39" spans="1:5" ht="12.75" customHeight="1" x14ac:dyDescent="0.3">
      <c r="A39" s="495"/>
      <c r="B39" s="500"/>
      <c r="C39" s="501"/>
      <c r="D39" s="501"/>
      <c r="E39" s="502"/>
    </row>
    <row r="40" spans="1:5" ht="12.75" customHeight="1" thickBot="1" x14ac:dyDescent="0.35">
      <c r="A40" s="496"/>
      <c r="B40" s="503"/>
      <c r="C40" s="504"/>
      <c r="D40" s="504"/>
      <c r="E40" s="505"/>
    </row>
    <row r="41" spans="1:5" ht="12.75" customHeight="1" x14ac:dyDescent="0.3">
      <c r="A41" s="494"/>
      <c r="B41" s="497"/>
      <c r="C41" s="498"/>
      <c r="D41" s="498"/>
      <c r="E41" s="499"/>
    </row>
    <row r="42" spans="1:5" ht="12.75" customHeight="1" x14ac:dyDescent="0.3">
      <c r="A42" s="495"/>
      <c r="B42" s="500"/>
      <c r="C42" s="501"/>
      <c r="D42" s="501"/>
      <c r="E42" s="502"/>
    </row>
    <row r="43" spans="1:5" ht="12.75" customHeight="1" x14ac:dyDescent="0.3">
      <c r="A43" s="495"/>
      <c r="B43" s="500"/>
      <c r="C43" s="501"/>
      <c r="D43" s="501"/>
      <c r="E43" s="502"/>
    </row>
    <row r="44" spans="1:5" ht="12.75" customHeight="1" thickBot="1" x14ac:dyDescent="0.35">
      <c r="A44" s="496"/>
      <c r="B44" s="503"/>
      <c r="C44" s="504"/>
      <c r="D44" s="504"/>
      <c r="E44" s="505"/>
    </row>
    <row r="45" spans="1:5" ht="12.75" customHeight="1" x14ac:dyDescent="0.3">
      <c r="A45" s="59"/>
    </row>
    <row r="46" spans="1:5" ht="12.75" customHeight="1" x14ac:dyDescent="0.3">
      <c r="A46" s="59"/>
    </row>
    <row r="48" spans="1:5" x14ac:dyDescent="0.3">
      <c r="A48" s="98"/>
    </row>
  </sheetData>
  <mergeCells count="34">
    <mergeCell ref="A1:C1"/>
    <mergeCell ref="A2:C2"/>
    <mergeCell ref="A6:A8"/>
    <mergeCell ref="B7:B8"/>
    <mergeCell ref="C7:C8"/>
    <mergeCell ref="A20:E20"/>
    <mergeCell ref="D7:D8"/>
    <mergeCell ref="E7:E8"/>
    <mergeCell ref="B24:E24"/>
    <mergeCell ref="B25:E25"/>
    <mergeCell ref="B26:E26"/>
    <mergeCell ref="B27:E27"/>
    <mergeCell ref="A29:A32"/>
    <mergeCell ref="B29:E29"/>
    <mergeCell ref="B30:E30"/>
    <mergeCell ref="B31:E31"/>
    <mergeCell ref="B32:E32"/>
    <mergeCell ref="B28:E28"/>
    <mergeCell ref="A33:A36"/>
    <mergeCell ref="B33:E33"/>
    <mergeCell ref="B34:E34"/>
    <mergeCell ref="B35:E35"/>
    <mergeCell ref="B36:E36"/>
    <mergeCell ref="A25:A28"/>
    <mergeCell ref="A37:A40"/>
    <mergeCell ref="B37:E37"/>
    <mergeCell ref="B38:E38"/>
    <mergeCell ref="B39:E39"/>
    <mergeCell ref="A41:A44"/>
    <mergeCell ref="B41:E41"/>
    <mergeCell ref="B42:E42"/>
    <mergeCell ref="B43:E43"/>
    <mergeCell ref="B44:E44"/>
    <mergeCell ref="B40:E40"/>
  </mergeCells>
  <phoneticPr fontId="14" type="noConversion"/>
  <printOptions horizontalCentered="1" verticalCentered="1"/>
  <pageMargins left="0.35433070866141736" right="0.35433070866141736" top="0.78740157480314965" bottom="0.78740157480314965" header="0.19685039370078741" footer="0"/>
  <pageSetup scale="82" orientation="landscape" r:id="rId1"/>
  <headerFooter alignWithMargins="0">
    <oddHeader>&amp;R2021 - Año de Homenaje al Premio Nobel de Medicina Doctor César Milstein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K60"/>
  <sheetViews>
    <sheetView showGridLines="0" zoomScale="85" zoomScaleNormal="85" workbookViewId="0">
      <selection activeCell="I20" sqref="I20"/>
    </sheetView>
  </sheetViews>
  <sheetFormatPr baseColWidth="10" defaultColWidth="11.3828125" defaultRowHeight="12.45" x14ac:dyDescent="0.3"/>
  <cols>
    <col min="1" max="1" width="38.3046875" style="217" customWidth="1"/>
    <col min="2" max="2" width="25.3046875" style="217" bestFit="1" customWidth="1"/>
    <col min="3" max="3" width="11.3828125" style="217"/>
    <col min="4" max="4" width="23.15234375" style="217" customWidth="1"/>
    <col min="5" max="5" width="11.3828125" style="217"/>
    <col min="6" max="6" width="23.15234375" style="217" customWidth="1"/>
    <col min="7" max="7" width="11.3828125" style="217"/>
    <col min="8" max="8" width="23.15234375" style="217" customWidth="1"/>
    <col min="9" max="9" width="11.3828125" style="217"/>
    <col min="10" max="10" width="1.53515625" style="217" customWidth="1"/>
    <col min="11" max="11" width="11.3828125" style="52"/>
    <col min="12" max="16384" width="11.3828125" style="217"/>
  </cols>
  <sheetData>
    <row r="2" spans="1:9" x14ac:dyDescent="0.3">
      <c r="A2" s="216" t="s">
        <v>131</v>
      </c>
    </row>
    <row r="3" spans="1:9" x14ac:dyDescent="0.3">
      <c r="A3" s="360" t="s">
        <v>250</v>
      </c>
    </row>
    <row r="4" spans="1:9" hidden="1" x14ac:dyDescent="0.3">
      <c r="A4" s="218" t="s">
        <v>96</v>
      </c>
    </row>
    <row r="5" spans="1:9" s="383" customFormat="1" ht="12.9" x14ac:dyDescent="0.35">
      <c r="A5" s="443" t="s">
        <v>244</v>
      </c>
    </row>
    <row r="6" spans="1:9" s="220" customFormat="1" ht="13.3" thickBot="1" x14ac:dyDescent="0.4">
      <c r="A6" s="221"/>
      <c r="B6" s="219"/>
      <c r="C6" s="219"/>
    </row>
    <row r="7" spans="1:9" ht="12.9" thickBot="1" x14ac:dyDescent="0.35">
      <c r="B7" s="514" t="s">
        <v>177</v>
      </c>
      <c r="C7" s="515"/>
      <c r="D7" s="514" t="s">
        <v>214</v>
      </c>
      <c r="E7" s="515"/>
      <c r="F7" s="514" t="s">
        <v>217</v>
      </c>
      <c r="G7" s="515"/>
      <c r="H7" s="516" t="s">
        <v>257</v>
      </c>
      <c r="I7" s="517"/>
    </row>
    <row r="8" spans="1:9" ht="12.9" thickBot="1" x14ac:dyDescent="0.35">
      <c r="A8" s="518" t="s">
        <v>52</v>
      </c>
      <c r="B8" s="432" t="s">
        <v>53</v>
      </c>
      <c r="C8" s="222" t="s">
        <v>54</v>
      </c>
      <c r="D8" s="432" t="s">
        <v>53</v>
      </c>
      <c r="E8" s="222" t="s">
        <v>54</v>
      </c>
      <c r="F8" s="432" t="s">
        <v>53</v>
      </c>
      <c r="G8" s="222" t="s">
        <v>54</v>
      </c>
      <c r="H8" s="432" t="s">
        <v>53</v>
      </c>
      <c r="I8" s="222" t="s">
        <v>54</v>
      </c>
    </row>
    <row r="9" spans="1:9" ht="12.9" thickBot="1" x14ac:dyDescent="0.35">
      <c r="A9" s="519"/>
      <c r="B9" s="433" t="s">
        <v>223</v>
      </c>
      <c r="C9" s="223" t="s">
        <v>55</v>
      </c>
      <c r="D9" s="433" t="s">
        <v>223</v>
      </c>
      <c r="E9" s="223" t="s">
        <v>55</v>
      </c>
      <c r="F9" s="433" t="s">
        <v>223</v>
      </c>
      <c r="G9" s="223" t="s">
        <v>55</v>
      </c>
      <c r="H9" s="433" t="s">
        <v>223</v>
      </c>
      <c r="I9" s="223" t="s">
        <v>55</v>
      </c>
    </row>
    <row r="10" spans="1:9" ht="12.9" thickBot="1" x14ac:dyDescent="0.35">
      <c r="A10" s="224"/>
    </row>
    <row r="11" spans="1:9" x14ac:dyDescent="0.3">
      <c r="A11" s="225" t="s">
        <v>56</v>
      </c>
      <c r="B11" s="226"/>
      <c r="C11" s="227"/>
      <c r="D11" s="226"/>
      <c r="E11" s="227"/>
      <c r="F11" s="226"/>
      <c r="G11" s="227"/>
      <c r="H11" s="226"/>
      <c r="I11" s="227"/>
    </row>
    <row r="12" spans="1:9" x14ac:dyDescent="0.3">
      <c r="A12" s="229" t="s">
        <v>172</v>
      </c>
      <c r="B12" s="230"/>
      <c r="C12" s="231"/>
      <c r="D12" s="230"/>
      <c r="E12" s="231"/>
      <c r="F12" s="230"/>
      <c r="G12" s="231"/>
      <c r="H12" s="230"/>
      <c r="I12" s="231"/>
    </row>
    <row r="13" spans="1:9" x14ac:dyDescent="0.3">
      <c r="A13" s="229" t="s">
        <v>171</v>
      </c>
      <c r="B13" s="230"/>
      <c r="C13" s="231"/>
      <c r="D13" s="230"/>
      <c r="E13" s="231"/>
      <c r="F13" s="230"/>
      <c r="G13" s="231"/>
      <c r="H13" s="230"/>
      <c r="I13" s="231"/>
    </row>
    <row r="14" spans="1:9" x14ac:dyDescent="0.3">
      <c r="A14" s="229" t="s">
        <v>169</v>
      </c>
      <c r="B14" s="230"/>
      <c r="C14" s="231"/>
      <c r="D14" s="230"/>
      <c r="E14" s="231"/>
      <c r="F14" s="230"/>
      <c r="G14" s="231"/>
      <c r="H14" s="230"/>
      <c r="I14" s="231"/>
    </row>
    <row r="15" spans="1:9" x14ac:dyDescent="0.3">
      <c r="A15" s="229" t="s">
        <v>170</v>
      </c>
      <c r="B15" s="230"/>
      <c r="C15" s="231"/>
      <c r="D15" s="230"/>
      <c r="E15" s="231"/>
      <c r="F15" s="230"/>
      <c r="G15" s="231"/>
      <c r="H15" s="230"/>
      <c r="I15" s="231"/>
    </row>
    <row r="16" spans="1:9" ht="12.9" thickBot="1" x14ac:dyDescent="0.35">
      <c r="A16" s="233"/>
      <c r="B16" s="234"/>
      <c r="C16" s="126"/>
      <c r="D16" s="234"/>
      <c r="E16" s="126"/>
      <c r="F16" s="234"/>
      <c r="G16" s="126"/>
      <c r="H16" s="234"/>
      <c r="I16" s="126"/>
    </row>
    <row r="17" spans="1:9" ht="12.9" thickBot="1" x14ac:dyDescent="0.35">
      <c r="A17" s="224"/>
      <c r="B17" s="236"/>
      <c r="C17" s="237"/>
      <c r="D17" s="236"/>
      <c r="E17" s="237"/>
      <c r="F17" s="236"/>
      <c r="G17" s="237"/>
      <c r="H17" s="236"/>
      <c r="I17" s="237"/>
    </row>
    <row r="18" spans="1:9" x14ac:dyDescent="0.3">
      <c r="A18" s="225" t="s">
        <v>57</v>
      </c>
      <c r="B18" s="226"/>
      <c r="C18" s="227"/>
      <c r="D18" s="226"/>
      <c r="E18" s="227"/>
      <c r="F18" s="226"/>
      <c r="G18" s="227"/>
      <c r="H18" s="226"/>
      <c r="I18" s="227"/>
    </row>
    <row r="19" spans="1:9" x14ac:dyDescent="0.3">
      <c r="A19" s="229" t="s">
        <v>172</v>
      </c>
      <c r="B19" s="230"/>
      <c r="C19" s="231"/>
      <c r="D19" s="230"/>
      <c r="E19" s="231"/>
      <c r="F19" s="230"/>
      <c r="G19" s="231"/>
      <c r="H19" s="230"/>
      <c r="I19" s="231"/>
    </row>
    <row r="20" spans="1:9" x14ac:dyDescent="0.3">
      <c r="A20" s="229" t="s">
        <v>171</v>
      </c>
      <c r="B20" s="230"/>
      <c r="C20" s="231"/>
      <c r="D20" s="230"/>
      <c r="E20" s="231"/>
      <c r="F20" s="230"/>
      <c r="G20" s="231"/>
      <c r="H20" s="230"/>
      <c r="I20" s="231"/>
    </row>
    <row r="21" spans="1:9" x14ac:dyDescent="0.3">
      <c r="A21" s="229" t="s">
        <v>169</v>
      </c>
      <c r="B21" s="230"/>
      <c r="C21" s="231"/>
      <c r="D21" s="230"/>
      <c r="E21" s="231"/>
      <c r="F21" s="230"/>
      <c r="G21" s="231"/>
      <c r="H21" s="230"/>
      <c r="I21" s="231"/>
    </row>
    <row r="22" spans="1:9" x14ac:dyDescent="0.3">
      <c r="A22" s="229" t="s">
        <v>170</v>
      </c>
      <c r="B22" s="230"/>
      <c r="C22" s="231"/>
      <c r="D22" s="230"/>
      <c r="E22" s="231"/>
      <c r="F22" s="230"/>
      <c r="G22" s="231"/>
      <c r="H22" s="230"/>
      <c r="I22" s="231"/>
    </row>
    <row r="23" spans="1:9" ht="12.9" thickBot="1" x14ac:dyDescent="0.35">
      <c r="A23" s="233"/>
      <c r="B23" s="234"/>
      <c r="C23" s="126"/>
      <c r="D23" s="234"/>
      <c r="E23" s="126"/>
      <c r="F23" s="234"/>
      <c r="G23" s="126"/>
      <c r="H23" s="234"/>
      <c r="I23" s="126"/>
    </row>
    <row r="24" spans="1:9" ht="12.9" thickBot="1" x14ac:dyDescent="0.35">
      <c r="A24" s="224"/>
      <c r="B24" s="236"/>
      <c r="C24" s="237"/>
      <c r="D24" s="236"/>
      <c r="E24" s="237"/>
      <c r="F24" s="236"/>
      <c r="G24" s="237"/>
      <c r="H24" s="236"/>
      <c r="I24" s="237"/>
    </row>
    <row r="25" spans="1:9" ht="12.9" thickBot="1" x14ac:dyDescent="0.35">
      <c r="A25" s="238" t="s">
        <v>58</v>
      </c>
      <c r="B25" s="239"/>
      <c r="C25" s="240"/>
      <c r="D25" s="239"/>
      <c r="E25" s="240"/>
      <c r="F25" s="239"/>
      <c r="G25" s="240"/>
      <c r="H25" s="239"/>
      <c r="I25" s="240"/>
    </row>
    <row r="26" spans="1:9" ht="12.9" thickBot="1" x14ac:dyDescent="0.35">
      <c r="A26" s="224"/>
      <c r="B26" s="236"/>
      <c r="C26" s="237"/>
      <c r="D26" s="236"/>
      <c r="E26" s="237"/>
      <c r="F26" s="236"/>
      <c r="G26" s="237"/>
      <c r="H26" s="236"/>
      <c r="I26" s="237"/>
    </row>
    <row r="27" spans="1:9" x14ac:dyDescent="0.3">
      <c r="A27" s="225" t="s">
        <v>59</v>
      </c>
      <c r="B27" s="241"/>
      <c r="C27" s="227"/>
      <c r="D27" s="241"/>
      <c r="E27" s="227"/>
      <c r="F27" s="241"/>
      <c r="G27" s="227"/>
      <c r="H27" s="241"/>
      <c r="I27" s="227"/>
    </row>
    <row r="28" spans="1:9" x14ac:dyDescent="0.3">
      <c r="A28" s="242" t="s">
        <v>60</v>
      </c>
      <c r="B28" s="243"/>
      <c r="C28" s="231"/>
      <c r="D28" s="243"/>
      <c r="E28" s="231"/>
      <c r="F28" s="243"/>
      <c r="G28" s="231"/>
      <c r="H28" s="243"/>
      <c r="I28" s="231"/>
    </row>
    <row r="29" spans="1:9" x14ac:dyDescent="0.3">
      <c r="A29" s="242" t="s">
        <v>61</v>
      </c>
      <c r="B29" s="243"/>
      <c r="C29" s="231"/>
      <c r="D29" s="243"/>
      <c r="E29" s="231"/>
      <c r="G29" s="231"/>
      <c r="H29" s="243"/>
      <c r="I29" s="231"/>
    </row>
    <row r="30" spans="1:9" x14ac:dyDescent="0.3">
      <c r="A30" s="242" t="s">
        <v>62</v>
      </c>
      <c r="B30" s="243"/>
      <c r="C30" s="231"/>
      <c r="D30" s="243"/>
      <c r="E30" s="231"/>
      <c r="F30" s="243"/>
      <c r="G30" s="231"/>
      <c r="H30" s="243"/>
      <c r="I30" s="231"/>
    </row>
    <row r="31" spans="1:9" ht="12.9" thickBot="1" x14ac:dyDescent="0.35">
      <c r="A31" s="233" t="s">
        <v>63</v>
      </c>
      <c r="B31" s="244"/>
      <c r="C31" s="126"/>
      <c r="D31" s="244"/>
      <c r="E31" s="126"/>
      <c r="F31" s="244"/>
      <c r="G31" s="126"/>
      <c r="H31" s="244"/>
      <c r="I31" s="126"/>
    </row>
    <row r="32" spans="1:9" ht="12.9" thickBot="1" x14ac:dyDescent="0.35">
      <c r="A32" s="216"/>
      <c r="B32" s="236"/>
      <c r="C32" s="245"/>
      <c r="D32" s="236"/>
      <c r="E32" s="245"/>
      <c r="F32" s="236"/>
      <c r="G32" s="245"/>
      <c r="H32" s="236"/>
      <c r="I32" s="245"/>
    </row>
    <row r="33" spans="1:9" x14ac:dyDescent="0.3">
      <c r="A33" s="225" t="s">
        <v>64</v>
      </c>
      <c r="B33" s="241"/>
      <c r="C33" s="227"/>
      <c r="D33" s="241"/>
      <c r="E33" s="227"/>
      <c r="F33" s="241"/>
      <c r="G33" s="227"/>
      <c r="H33" s="241"/>
      <c r="I33" s="227"/>
    </row>
    <row r="34" spans="1:9" x14ac:dyDescent="0.3">
      <c r="A34" s="229" t="s">
        <v>65</v>
      </c>
      <c r="B34" s="243"/>
      <c r="C34" s="231"/>
      <c r="D34" s="243"/>
      <c r="E34" s="231"/>
      <c r="F34" s="243"/>
      <c r="G34" s="231"/>
      <c r="H34" s="243"/>
      <c r="I34" s="231"/>
    </row>
    <row r="35" spans="1:9" x14ac:dyDescent="0.3">
      <c r="A35" s="246" t="s">
        <v>100</v>
      </c>
      <c r="B35" s="247"/>
      <c r="C35" s="248"/>
      <c r="D35" s="247"/>
      <c r="E35" s="248"/>
      <c r="F35" s="247"/>
      <c r="G35" s="248"/>
      <c r="H35" s="247"/>
      <c r="I35" s="248"/>
    </row>
    <row r="36" spans="1:9" ht="12.9" thickBot="1" x14ac:dyDescent="0.35">
      <c r="A36" s="233" t="s">
        <v>86</v>
      </c>
      <c r="B36" s="244"/>
      <c r="C36" s="126"/>
      <c r="D36" s="244"/>
      <c r="E36" s="126"/>
      <c r="F36" s="244"/>
      <c r="G36" s="126"/>
      <c r="H36" s="244"/>
      <c r="I36" s="126"/>
    </row>
    <row r="37" spans="1:9" ht="12.9" thickBot="1" x14ac:dyDescent="0.35">
      <c r="A37" s="224"/>
      <c r="B37" s="236"/>
      <c r="C37" s="237"/>
      <c r="D37" s="236"/>
      <c r="E37" s="237"/>
      <c r="F37" s="236"/>
      <c r="G37" s="237"/>
      <c r="H37" s="236"/>
      <c r="I37" s="237"/>
    </row>
    <row r="38" spans="1:9" x14ac:dyDescent="0.3">
      <c r="A38" s="225" t="s">
        <v>66</v>
      </c>
      <c r="B38" s="226"/>
      <c r="C38" s="227"/>
      <c r="D38" s="226"/>
      <c r="E38" s="227"/>
      <c r="F38" s="226"/>
      <c r="G38" s="227"/>
      <c r="H38" s="226"/>
      <c r="I38" s="227"/>
    </row>
    <row r="39" spans="1:9" x14ac:dyDescent="0.3">
      <c r="A39" s="242" t="s">
        <v>67</v>
      </c>
      <c r="B39" s="230"/>
      <c r="C39" s="231"/>
      <c r="D39" s="230"/>
      <c r="E39" s="231"/>
      <c r="F39" s="230"/>
      <c r="G39" s="231"/>
      <c r="H39" s="230"/>
      <c r="I39" s="231"/>
    </row>
    <row r="40" spans="1:9" x14ac:dyDescent="0.3">
      <c r="A40" s="242" t="s">
        <v>68</v>
      </c>
      <c r="B40" s="230"/>
      <c r="C40" s="231"/>
      <c r="D40" s="230"/>
      <c r="E40" s="231"/>
      <c r="F40" s="230"/>
      <c r="G40" s="231"/>
      <c r="H40" s="230"/>
      <c r="I40" s="231"/>
    </row>
    <row r="41" spans="1:9" x14ac:dyDescent="0.3">
      <c r="A41" s="242" t="s">
        <v>69</v>
      </c>
      <c r="B41" s="230"/>
      <c r="C41" s="231"/>
      <c r="D41" s="230"/>
      <c r="E41" s="231"/>
      <c r="F41" s="230"/>
      <c r="G41" s="231"/>
      <c r="H41" s="230"/>
      <c r="I41" s="231"/>
    </row>
    <row r="42" spans="1:9" x14ac:dyDescent="0.3">
      <c r="A42" s="229" t="s">
        <v>70</v>
      </c>
      <c r="B42" s="249"/>
      <c r="C42" s="248"/>
      <c r="D42" s="249"/>
      <c r="E42" s="248"/>
      <c r="F42" s="249"/>
      <c r="G42" s="248"/>
      <c r="H42" s="249"/>
      <c r="I42" s="248"/>
    </row>
    <row r="43" spans="1:9" x14ac:dyDescent="0.3">
      <c r="A43" s="250"/>
      <c r="B43" s="249"/>
      <c r="C43" s="248"/>
      <c r="D43" s="249"/>
      <c r="E43" s="248"/>
      <c r="F43" s="249"/>
      <c r="G43" s="248"/>
      <c r="H43" s="249"/>
      <c r="I43" s="248"/>
    </row>
    <row r="44" spans="1:9" ht="12.9" thickBot="1" x14ac:dyDescent="0.35">
      <c r="A44" s="251"/>
      <c r="B44" s="234"/>
      <c r="C44" s="126"/>
      <c r="D44" s="234"/>
      <c r="E44" s="126"/>
      <c r="F44" s="234"/>
      <c r="G44" s="126"/>
      <c r="H44" s="234"/>
      <c r="I44" s="126"/>
    </row>
    <row r="45" spans="1:9" ht="12.9" thickBot="1" x14ac:dyDescent="0.35">
      <c r="A45" s="224"/>
      <c r="B45" s="236"/>
      <c r="C45" s="245"/>
      <c r="D45" s="236"/>
      <c r="E45" s="245"/>
      <c r="F45" s="236"/>
      <c r="G45" s="245"/>
      <c r="H45" s="236"/>
      <c r="I45" s="245"/>
    </row>
    <row r="46" spans="1:9" x14ac:dyDescent="0.3">
      <c r="A46" s="225" t="s">
        <v>71</v>
      </c>
      <c r="B46" s="226"/>
      <c r="C46" s="227"/>
      <c r="D46" s="226"/>
      <c r="E46" s="227"/>
      <c r="F46" s="226"/>
      <c r="G46" s="227"/>
      <c r="H46" s="226"/>
      <c r="I46" s="227"/>
    </row>
    <row r="47" spans="1:9" x14ac:dyDescent="0.3">
      <c r="A47" s="242" t="s">
        <v>101</v>
      </c>
      <c r="B47" s="230"/>
      <c r="C47" s="231"/>
      <c r="D47" s="230"/>
      <c r="E47" s="231"/>
      <c r="F47" s="230"/>
      <c r="G47" s="231"/>
      <c r="H47" s="230"/>
      <c r="I47" s="231"/>
    </row>
    <row r="48" spans="1:9" x14ac:dyDescent="0.3">
      <c r="A48" s="242" t="s">
        <v>72</v>
      </c>
      <c r="B48" s="230"/>
      <c r="C48" s="231"/>
      <c r="D48" s="230"/>
      <c r="E48" s="231"/>
      <c r="F48" s="230"/>
      <c r="G48" s="231"/>
      <c r="H48" s="230"/>
      <c r="I48" s="231"/>
    </row>
    <row r="49" spans="1:10" x14ac:dyDescent="0.3">
      <c r="A49" s="242" t="s">
        <v>102</v>
      </c>
      <c r="B49" s="230"/>
      <c r="C49" s="231"/>
      <c r="D49" s="230"/>
      <c r="E49" s="231"/>
      <c r="F49" s="230"/>
      <c r="G49" s="231"/>
      <c r="H49" s="230"/>
      <c r="I49" s="231"/>
    </row>
    <row r="50" spans="1:10" ht="12.9" thickBot="1" x14ac:dyDescent="0.35">
      <c r="A50" s="233" t="s">
        <v>73</v>
      </c>
      <c r="B50" s="234"/>
      <c r="C50" s="126"/>
      <c r="D50" s="234"/>
      <c r="E50" s="126"/>
      <c r="F50" s="234"/>
      <c r="G50" s="126"/>
      <c r="H50" s="234"/>
      <c r="I50" s="126"/>
    </row>
    <row r="51" spans="1:10" ht="12.9" thickBot="1" x14ac:dyDescent="0.35">
      <c r="A51" s="224"/>
      <c r="B51" s="236"/>
      <c r="C51" s="237"/>
      <c r="D51" s="236"/>
      <c r="E51" s="237"/>
      <c r="F51" s="236"/>
      <c r="G51" s="237"/>
      <c r="H51" s="236"/>
      <c r="I51" s="237"/>
    </row>
    <row r="52" spans="1:10" ht="12.9" thickBot="1" x14ac:dyDescent="0.35">
      <c r="A52" s="238" t="s">
        <v>74</v>
      </c>
      <c r="B52" s="239"/>
      <c r="C52" s="240">
        <v>1</v>
      </c>
      <c r="D52" s="239"/>
      <c r="E52" s="240">
        <v>1</v>
      </c>
      <c r="F52" s="239"/>
      <c r="G52" s="240">
        <v>1</v>
      </c>
      <c r="H52" s="239"/>
      <c r="I52" s="240">
        <v>1</v>
      </c>
    </row>
    <row r="53" spans="1:10" ht="12.9" thickBot="1" x14ac:dyDescent="0.35">
      <c r="A53" s="224"/>
    </row>
    <row r="54" spans="1:10" ht="12.9" thickBot="1" x14ac:dyDescent="0.35">
      <c r="A54" s="303" t="s">
        <v>162</v>
      </c>
      <c r="B54" s="293"/>
      <c r="C54" s="293"/>
      <c r="D54" s="293"/>
      <c r="E54" s="293"/>
      <c r="F54" s="293"/>
      <c r="G54" s="293"/>
      <c r="H54" s="293"/>
      <c r="I54" s="293"/>
    </row>
    <row r="55" spans="1:10" ht="12.9" thickBot="1" x14ac:dyDescent="0.35">
      <c r="A55" s="224"/>
    </row>
    <row r="56" spans="1:10" ht="12.9" thickBot="1" x14ac:dyDescent="0.35">
      <c r="A56" s="238" t="s">
        <v>87</v>
      </c>
      <c r="B56" s="236"/>
      <c r="C56" s="245"/>
      <c r="D56" s="236"/>
      <c r="E56" s="245"/>
      <c r="F56" s="236"/>
      <c r="G56" s="245"/>
      <c r="H56" s="236"/>
      <c r="I56" s="245"/>
    </row>
    <row r="58" spans="1:10" ht="14.15" x14ac:dyDescent="0.35">
      <c r="A58" s="311" t="s">
        <v>98</v>
      </c>
    </row>
    <row r="59" spans="1:10" ht="29.25" customHeight="1" thickBot="1" x14ac:dyDescent="0.4">
      <c r="A59" s="512" t="s">
        <v>173</v>
      </c>
      <c r="B59" s="513"/>
      <c r="C59" s="513"/>
      <c r="D59" s="513"/>
      <c r="E59" s="513"/>
      <c r="F59" s="513"/>
      <c r="G59" s="513"/>
      <c r="H59" s="513"/>
      <c r="I59" s="513"/>
      <c r="J59" s="513"/>
    </row>
    <row r="60" spans="1:10" ht="9.75" customHeight="1" x14ac:dyDescent="0.35">
      <c r="A60" s="312"/>
      <c r="B60" s="314"/>
      <c r="C60" s="314"/>
      <c r="D60" s="314"/>
      <c r="E60" s="314"/>
      <c r="F60" s="314"/>
      <c r="G60" s="314"/>
      <c r="H60" s="314"/>
      <c r="I60" s="314"/>
      <c r="J60" s="313"/>
    </row>
  </sheetData>
  <sheetProtection formatCells="0" formatColumns="0" formatRows="0"/>
  <mergeCells count="6">
    <mergeCell ref="A59:J59"/>
    <mergeCell ref="B7:C7"/>
    <mergeCell ref="D7:E7"/>
    <mergeCell ref="F7:G7"/>
    <mergeCell ref="H7:I7"/>
    <mergeCell ref="A8:A9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65" orientation="landscape" r:id="rId1"/>
  <headerFooter alignWithMargins="0">
    <oddHeader>&amp;R2021 - Año de Homenaje al Premio Nobel de Medicina Doctor César Milstein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0"/>
  <sheetViews>
    <sheetView topLeftCell="A10" zoomScale="85" zoomScaleNormal="85" workbookViewId="0">
      <selection activeCell="I20" sqref="I20"/>
    </sheetView>
  </sheetViews>
  <sheetFormatPr baseColWidth="10" defaultRowHeight="12.45" x14ac:dyDescent="0.3"/>
  <cols>
    <col min="1" max="1" width="35.84375" customWidth="1"/>
    <col min="2" max="2" width="17" customWidth="1"/>
    <col min="3" max="5" width="21.53515625" customWidth="1"/>
    <col min="6" max="6" width="25.3828125" bestFit="1" customWidth="1"/>
    <col min="7" max="7" width="19.53515625" customWidth="1"/>
    <col min="10" max="10" width="15.3828125" style="217" bestFit="1" customWidth="1"/>
  </cols>
  <sheetData>
    <row r="1" spans="1:10" x14ac:dyDescent="0.3">
      <c r="A1" s="216" t="s">
        <v>151</v>
      </c>
      <c r="B1" s="216"/>
    </row>
    <row r="2" spans="1:10" x14ac:dyDescent="0.3">
      <c r="A2" s="384" t="s">
        <v>245</v>
      </c>
      <c r="B2" s="385"/>
      <c r="C2" s="386"/>
    </row>
    <row r="3" spans="1:10" s="386" customFormat="1" x14ac:dyDescent="0.3">
      <c r="A3" s="382"/>
      <c r="B3" s="382"/>
      <c r="J3" s="434"/>
    </row>
    <row r="4" spans="1:10" ht="13.3" thickBot="1" x14ac:dyDescent="0.4">
      <c r="J4" s="220"/>
    </row>
    <row r="5" spans="1:10" ht="13.5" customHeight="1" x14ac:dyDescent="0.35">
      <c r="A5" s="518" t="s">
        <v>52</v>
      </c>
      <c r="B5" s="520" t="s">
        <v>246</v>
      </c>
      <c r="C5" s="301" t="s">
        <v>177</v>
      </c>
      <c r="D5" s="301" t="s">
        <v>214</v>
      </c>
      <c r="E5" s="301" t="s">
        <v>217</v>
      </c>
      <c r="F5" s="301" t="s">
        <v>258</v>
      </c>
      <c r="G5" s="520" t="s">
        <v>103</v>
      </c>
      <c r="J5" s="220"/>
    </row>
    <row r="6" spans="1:10" ht="36.75" customHeight="1" thickBot="1" x14ac:dyDescent="0.35">
      <c r="A6" s="519"/>
      <c r="B6" s="521"/>
      <c r="C6" s="387" t="s">
        <v>218</v>
      </c>
      <c r="D6" s="387" t="str">
        <f>C6</f>
        <v>cantidad por Kilogramo / art.represent: Pefiles de PVC</v>
      </c>
      <c r="E6" s="387" t="str">
        <f>D6</f>
        <v>cantidad por Kilogramo / art.represent: Pefiles de PVC</v>
      </c>
      <c r="F6" s="387" t="str">
        <f>E6</f>
        <v>cantidad por Kilogramo / art.represent: Pefiles de PVC</v>
      </c>
      <c r="G6" s="522"/>
    </row>
    <row r="7" spans="1:10" ht="12.9" thickBot="1" x14ac:dyDescent="0.35">
      <c r="A7" s="224"/>
      <c r="B7" s="224"/>
      <c r="G7" s="217"/>
    </row>
    <row r="8" spans="1:10" x14ac:dyDescent="0.3">
      <c r="A8" s="225" t="s">
        <v>149</v>
      </c>
      <c r="B8" s="225"/>
      <c r="C8" s="228"/>
      <c r="D8" s="228"/>
      <c r="E8" s="228"/>
      <c r="F8" s="228"/>
      <c r="G8" s="228"/>
    </row>
    <row r="9" spans="1:10" x14ac:dyDescent="0.3">
      <c r="A9" s="229" t="s">
        <v>172</v>
      </c>
      <c r="B9" s="229"/>
      <c r="C9" s="232"/>
      <c r="D9" s="232"/>
      <c r="E9" s="232"/>
      <c r="F9" s="232"/>
      <c r="G9" s="232"/>
    </row>
    <row r="10" spans="1:10" x14ac:dyDescent="0.3">
      <c r="A10" s="229" t="s">
        <v>171</v>
      </c>
      <c r="B10" s="229"/>
      <c r="C10" s="232"/>
      <c r="D10" s="232"/>
      <c r="E10" s="232"/>
      <c r="F10" s="232"/>
      <c r="G10" s="232"/>
    </row>
    <row r="11" spans="1:10" x14ac:dyDescent="0.3">
      <c r="A11" s="229" t="s">
        <v>169</v>
      </c>
      <c r="B11" s="229"/>
      <c r="C11" s="232"/>
      <c r="D11" s="232"/>
      <c r="E11" s="232"/>
      <c r="F11" s="232"/>
      <c r="G11" s="232"/>
    </row>
    <row r="12" spans="1:10" x14ac:dyDescent="0.3">
      <c r="A12" s="229" t="s">
        <v>170</v>
      </c>
      <c r="B12" s="229"/>
      <c r="C12" s="232"/>
      <c r="D12" s="232"/>
      <c r="E12" s="232"/>
      <c r="F12" s="232"/>
      <c r="G12" s="232"/>
    </row>
    <row r="13" spans="1:10" ht="12.9" thickBot="1" x14ac:dyDescent="0.35">
      <c r="A13" s="233"/>
      <c r="B13" s="233"/>
      <c r="C13" s="235"/>
      <c r="D13" s="235"/>
      <c r="E13" s="235"/>
      <c r="F13" s="235"/>
      <c r="G13" s="235"/>
    </row>
    <row r="14" spans="1:10" ht="12.9" thickBot="1" x14ac:dyDescent="0.35">
      <c r="A14" s="224"/>
      <c r="B14" s="224"/>
      <c r="G14" s="217"/>
    </row>
    <row r="15" spans="1:10" x14ac:dyDescent="0.3">
      <c r="A15" s="225" t="s">
        <v>150</v>
      </c>
      <c r="B15" s="225"/>
      <c r="C15" s="228"/>
      <c r="D15" s="228"/>
      <c r="E15" s="228"/>
      <c r="F15" s="228"/>
      <c r="G15" s="228"/>
    </row>
    <row r="16" spans="1:10" x14ac:dyDescent="0.3">
      <c r="A16" s="229" t="s">
        <v>172</v>
      </c>
      <c r="B16" s="229"/>
      <c r="C16" s="232"/>
      <c r="D16" s="232"/>
      <c r="E16" s="232"/>
      <c r="F16" s="232"/>
      <c r="G16" s="232"/>
    </row>
    <row r="17" spans="1:7" x14ac:dyDescent="0.3">
      <c r="A17" s="229" t="s">
        <v>171</v>
      </c>
      <c r="B17" s="229"/>
      <c r="C17" s="232"/>
      <c r="D17" s="232"/>
      <c r="E17" s="232"/>
      <c r="F17" s="232"/>
      <c r="G17" s="232"/>
    </row>
    <row r="18" spans="1:7" x14ac:dyDescent="0.3">
      <c r="A18" s="229" t="s">
        <v>169</v>
      </c>
      <c r="B18" s="229"/>
      <c r="C18" s="232"/>
      <c r="D18" s="232"/>
      <c r="E18" s="232"/>
      <c r="F18" s="232"/>
      <c r="G18" s="232"/>
    </row>
    <row r="19" spans="1:7" x14ac:dyDescent="0.3">
      <c r="A19" s="229" t="s">
        <v>170</v>
      </c>
      <c r="B19" s="229"/>
      <c r="C19" s="232"/>
      <c r="D19" s="232"/>
      <c r="E19" s="232"/>
      <c r="F19" s="232"/>
      <c r="G19" s="232"/>
    </row>
    <row r="20" spans="1:7" ht="12.9" thickBot="1" x14ac:dyDescent="0.35">
      <c r="A20" s="233"/>
      <c r="B20" s="233"/>
      <c r="C20" s="235"/>
      <c r="D20" s="235"/>
      <c r="E20" s="235"/>
      <c r="F20" s="235"/>
      <c r="G20" s="235"/>
    </row>
  </sheetData>
  <mergeCells count="3">
    <mergeCell ref="B5:B6"/>
    <mergeCell ref="G5:G6"/>
    <mergeCell ref="A5:A6"/>
  </mergeCells>
  <phoneticPr fontId="14" type="noConversion"/>
  <printOptions horizontalCentered="1" verticalCentered="1"/>
  <pageMargins left="0.35433070866141736" right="0.35433070866141736" top="0.78740157480314965" bottom="0.78740157480314965" header="0.19685039370078741" footer="0"/>
  <pageSetup scale="82" orientation="landscape" r:id="rId1"/>
  <headerFooter alignWithMargins="0">
    <oddHeader>&amp;R2021 - Año de Homenaje al Premio Nobel de Medicina Doctor César Milstein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8"/>
  <sheetViews>
    <sheetView showGridLines="0" topLeftCell="B1" zoomScale="145" zoomScaleNormal="145" workbookViewId="0">
      <selection activeCell="B4" sqref="B4:E4"/>
    </sheetView>
  </sheetViews>
  <sheetFormatPr baseColWidth="10" defaultColWidth="11.3828125" defaultRowHeight="12.45" x14ac:dyDescent="0.3"/>
  <cols>
    <col min="1" max="1" width="4.15234375" style="52" customWidth="1"/>
    <col min="2" max="2" width="16" style="52" customWidth="1"/>
    <col min="3" max="3" width="19.3046875" style="215" bestFit="1" customWidth="1"/>
    <col min="4" max="5" width="17.3046875" style="215" customWidth="1"/>
    <col min="6" max="6" width="7.53515625" style="52" customWidth="1"/>
    <col min="7" max="7" width="17.53515625" style="52" customWidth="1"/>
    <col min="8" max="16384" width="11.3828125" style="52"/>
  </cols>
  <sheetData>
    <row r="1" spans="2:7" s="140" customFormat="1" x14ac:dyDescent="0.3">
      <c r="B1" s="116" t="s">
        <v>168</v>
      </c>
      <c r="C1" s="116"/>
      <c r="D1" s="116"/>
      <c r="E1" s="116"/>
    </row>
    <row r="2" spans="2:7" s="140" customFormat="1" x14ac:dyDescent="0.3">
      <c r="B2" s="116" t="s">
        <v>75</v>
      </c>
      <c r="C2" s="116"/>
      <c r="D2" s="116"/>
      <c r="E2" s="116"/>
    </row>
    <row r="3" spans="2:7" s="388" customFormat="1" x14ac:dyDescent="0.3">
      <c r="B3" s="366" t="s">
        <v>230</v>
      </c>
      <c r="C3" s="389"/>
      <c r="D3" s="353"/>
      <c r="E3" s="353"/>
    </row>
    <row r="4" spans="2:7" s="388" customFormat="1" x14ac:dyDescent="0.3">
      <c r="B4" s="523" t="s">
        <v>219</v>
      </c>
      <c r="C4" s="523"/>
      <c r="D4" s="523"/>
      <c r="E4" s="523"/>
    </row>
    <row r="5" spans="2:7" s="140" customFormat="1" x14ac:dyDescent="0.3">
      <c r="B5" s="307"/>
      <c r="C5" s="307"/>
      <c r="D5" s="307"/>
      <c r="E5" s="307"/>
      <c r="F5" s="308"/>
      <c r="G5" s="308"/>
    </row>
    <row r="6" spans="2:7" ht="12.9" thickBot="1" x14ac:dyDescent="0.35">
      <c r="C6" s="189"/>
      <c r="D6" s="189"/>
      <c r="E6" s="189"/>
      <c r="F6" s="164"/>
      <c r="G6" s="164"/>
    </row>
    <row r="7" spans="2:7" ht="12.75" customHeight="1" thickBot="1" x14ac:dyDescent="0.35">
      <c r="B7" s="209" t="s">
        <v>8</v>
      </c>
      <c r="C7" s="122" t="s">
        <v>76</v>
      </c>
      <c r="D7" s="122" t="s">
        <v>12</v>
      </c>
      <c r="E7" s="210" t="s">
        <v>77</v>
      </c>
      <c r="F7" s="59"/>
    </row>
    <row r="8" spans="2:7" ht="12" customHeight="1" thickBot="1" x14ac:dyDescent="0.35">
      <c r="B8" s="193" t="s">
        <v>9</v>
      </c>
      <c r="C8" s="211" t="s">
        <v>220</v>
      </c>
      <c r="D8" s="148" t="s">
        <v>221</v>
      </c>
      <c r="E8" s="194" t="s">
        <v>78</v>
      </c>
      <c r="F8" s="59"/>
    </row>
    <row r="9" spans="2:7" x14ac:dyDescent="0.3">
      <c r="B9" s="149">
        <f>+'3.vol.'!C7</f>
        <v>43101</v>
      </c>
      <c r="C9" s="150"/>
      <c r="D9" s="151"/>
      <c r="E9" s="152"/>
    </row>
    <row r="10" spans="2:7" x14ac:dyDescent="0.3">
      <c r="B10" s="153">
        <f>+'3.vol.'!C8</f>
        <v>43132</v>
      </c>
      <c r="C10" s="154"/>
      <c r="D10" s="124"/>
      <c r="E10" s="125"/>
    </row>
    <row r="11" spans="2:7" x14ac:dyDescent="0.3">
      <c r="B11" s="153">
        <f>+'3.vol.'!C9</f>
        <v>43160</v>
      </c>
      <c r="C11" s="154"/>
      <c r="D11" s="124"/>
      <c r="E11" s="125"/>
    </row>
    <row r="12" spans="2:7" x14ac:dyDescent="0.3">
      <c r="B12" s="153">
        <f>+'3.vol.'!C10</f>
        <v>43191</v>
      </c>
      <c r="C12" s="154"/>
      <c r="D12" s="124"/>
      <c r="E12" s="125"/>
    </row>
    <row r="13" spans="2:7" x14ac:dyDescent="0.3">
      <c r="B13" s="153">
        <f>+'3.vol.'!C11</f>
        <v>43221</v>
      </c>
      <c r="C13" s="124"/>
      <c r="D13" s="124"/>
      <c r="E13" s="125"/>
    </row>
    <row r="14" spans="2:7" x14ac:dyDescent="0.3">
      <c r="B14" s="153">
        <f>+'3.vol.'!C12</f>
        <v>43252</v>
      </c>
      <c r="C14" s="154"/>
      <c r="D14" s="124"/>
      <c r="E14" s="125"/>
    </row>
    <row r="15" spans="2:7" x14ac:dyDescent="0.3">
      <c r="B15" s="153">
        <f>+'3.vol.'!C13</f>
        <v>43282</v>
      </c>
      <c r="C15" s="124"/>
      <c r="D15" s="124"/>
      <c r="E15" s="125"/>
    </row>
    <row r="16" spans="2:7" x14ac:dyDescent="0.3">
      <c r="B16" s="153">
        <f>+'3.vol.'!C14</f>
        <v>43313</v>
      </c>
      <c r="C16" s="124"/>
      <c r="D16" s="124"/>
      <c r="E16" s="125"/>
    </row>
    <row r="17" spans="2:5" x14ac:dyDescent="0.3">
      <c r="B17" s="153">
        <f>+'3.vol.'!C15</f>
        <v>43344</v>
      </c>
      <c r="C17" s="124"/>
      <c r="D17" s="124"/>
      <c r="E17" s="125"/>
    </row>
    <row r="18" spans="2:5" x14ac:dyDescent="0.3">
      <c r="B18" s="153">
        <f>+'3.vol.'!C16</f>
        <v>43374</v>
      </c>
      <c r="C18" s="124"/>
      <c r="D18" s="124"/>
      <c r="E18" s="125"/>
    </row>
    <row r="19" spans="2:5" x14ac:dyDescent="0.3">
      <c r="B19" s="153">
        <f>+'3.vol.'!C17</f>
        <v>43405</v>
      </c>
      <c r="C19" s="124"/>
      <c r="D19" s="124"/>
      <c r="E19" s="125"/>
    </row>
    <row r="20" spans="2:5" ht="12.9" thickBot="1" x14ac:dyDescent="0.35">
      <c r="B20" s="155">
        <f>+'3.vol.'!C18</f>
        <v>43435</v>
      </c>
      <c r="C20" s="156"/>
      <c r="D20" s="156"/>
      <c r="E20" s="157"/>
    </row>
    <row r="21" spans="2:5" x14ac:dyDescent="0.3">
      <c r="B21" s="149">
        <f>+'3.vol.'!C19</f>
        <v>43466</v>
      </c>
      <c r="C21" s="151"/>
      <c r="D21" s="151"/>
      <c r="E21" s="125"/>
    </row>
    <row r="22" spans="2:5" x14ac:dyDescent="0.3">
      <c r="B22" s="153">
        <f>+'3.vol.'!C20</f>
        <v>43497</v>
      </c>
      <c r="C22" s="124"/>
      <c r="D22" s="124"/>
      <c r="E22" s="158"/>
    </row>
    <row r="23" spans="2:5" x14ac:dyDescent="0.3">
      <c r="B23" s="153">
        <f>+'3.vol.'!C21</f>
        <v>43525</v>
      </c>
      <c r="C23" s="124"/>
      <c r="D23" s="124"/>
      <c r="E23" s="125"/>
    </row>
    <row r="24" spans="2:5" x14ac:dyDescent="0.3">
      <c r="B24" s="153">
        <f>+'3.vol.'!C22</f>
        <v>43556</v>
      </c>
      <c r="C24" s="124"/>
      <c r="D24" s="124"/>
      <c r="E24" s="125"/>
    </row>
    <row r="25" spans="2:5" x14ac:dyDescent="0.3">
      <c r="B25" s="153">
        <f>+'3.vol.'!C23</f>
        <v>43586</v>
      </c>
      <c r="C25" s="124"/>
      <c r="D25" s="124"/>
      <c r="E25" s="125"/>
    </row>
    <row r="26" spans="2:5" x14ac:dyDescent="0.3">
      <c r="B26" s="153">
        <f>+'3.vol.'!C24</f>
        <v>43617</v>
      </c>
      <c r="C26" s="124"/>
      <c r="D26" s="124"/>
      <c r="E26" s="125"/>
    </row>
    <row r="27" spans="2:5" x14ac:dyDescent="0.3">
      <c r="B27" s="153">
        <f>+'3.vol.'!C25</f>
        <v>43647</v>
      </c>
      <c r="C27" s="124"/>
      <c r="D27" s="124"/>
      <c r="E27" s="125"/>
    </row>
    <row r="28" spans="2:5" x14ac:dyDescent="0.3">
      <c r="B28" s="153">
        <f>+'3.vol.'!C26</f>
        <v>43678</v>
      </c>
      <c r="C28" s="124"/>
      <c r="D28" s="124"/>
      <c r="E28" s="125"/>
    </row>
    <row r="29" spans="2:5" x14ac:dyDescent="0.3">
      <c r="B29" s="153">
        <f>+'3.vol.'!C27</f>
        <v>43709</v>
      </c>
      <c r="C29" s="124"/>
      <c r="D29" s="124"/>
      <c r="E29" s="125"/>
    </row>
    <row r="30" spans="2:5" x14ac:dyDescent="0.3">
      <c r="B30" s="153">
        <f>+'3.vol.'!C28</f>
        <v>43739</v>
      </c>
      <c r="C30" s="124"/>
      <c r="D30" s="124"/>
      <c r="E30" s="125"/>
    </row>
    <row r="31" spans="2:5" x14ac:dyDescent="0.3">
      <c r="B31" s="153">
        <f>+'3.vol.'!C29</f>
        <v>43770</v>
      </c>
      <c r="C31" s="124"/>
      <c r="D31" s="124"/>
      <c r="E31" s="125"/>
    </row>
    <row r="32" spans="2:5" ht="12.9" thickBot="1" x14ac:dyDescent="0.35">
      <c r="B32" s="155">
        <f>+'3.vol.'!C30</f>
        <v>43800</v>
      </c>
      <c r="C32" s="156"/>
      <c r="D32" s="156"/>
      <c r="E32" s="159"/>
    </row>
    <row r="33" spans="2:5" x14ac:dyDescent="0.3">
      <c r="B33" s="149">
        <f>+'3.vol.'!C31</f>
        <v>43831</v>
      </c>
      <c r="C33" s="151"/>
      <c r="D33" s="160"/>
      <c r="E33" s="150"/>
    </row>
    <row r="34" spans="2:5" x14ac:dyDescent="0.3">
      <c r="B34" s="153">
        <f>+'3.vol.'!C32</f>
        <v>43862</v>
      </c>
      <c r="C34" s="124"/>
      <c r="D34" s="104"/>
      <c r="E34" s="154"/>
    </row>
    <row r="35" spans="2:5" x14ac:dyDescent="0.3">
      <c r="B35" s="153">
        <f>+'3.vol.'!C33</f>
        <v>43891</v>
      </c>
      <c r="C35" s="124"/>
      <c r="D35" s="104"/>
      <c r="E35" s="154"/>
    </row>
    <row r="36" spans="2:5" x14ac:dyDescent="0.3">
      <c r="B36" s="153">
        <f>+'3.vol.'!C34</f>
        <v>43922</v>
      </c>
      <c r="C36" s="124"/>
      <c r="D36" s="104"/>
      <c r="E36" s="154"/>
    </row>
    <row r="37" spans="2:5" x14ac:dyDescent="0.3">
      <c r="B37" s="153">
        <f>+'3.vol.'!C35</f>
        <v>43952</v>
      </c>
      <c r="C37" s="124"/>
      <c r="D37" s="104"/>
      <c r="E37" s="154"/>
    </row>
    <row r="38" spans="2:5" x14ac:dyDescent="0.3">
      <c r="B38" s="153">
        <f>+'3.vol.'!C36</f>
        <v>43983</v>
      </c>
      <c r="C38" s="124"/>
      <c r="D38" s="104"/>
      <c r="E38" s="154"/>
    </row>
    <row r="39" spans="2:5" x14ac:dyDescent="0.3">
      <c r="B39" s="153">
        <f>+'3.vol.'!C37</f>
        <v>44013</v>
      </c>
      <c r="C39" s="124"/>
      <c r="D39" s="104"/>
      <c r="E39" s="154"/>
    </row>
    <row r="40" spans="2:5" x14ac:dyDescent="0.3">
      <c r="B40" s="153">
        <f>+'3.vol.'!C38</f>
        <v>44044</v>
      </c>
      <c r="C40" s="124"/>
      <c r="D40" s="104"/>
      <c r="E40" s="154"/>
    </row>
    <row r="41" spans="2:5" x14ac:dyDescent="0.3">
      <c r="B41" s="153">
        <f>+'3.vol.'!C39</f>
        <v>44075</v>
      </c>
      <c r="C41" s="124"/>
      <c r="D41" s="104"/>
      <c r="E41" s="154"/>
    </row>
    <row r="42" spans="2:5" x14ac:dyDescent="0.3">
      <c r="B42" s="153">
        <f>+'3.vol.'!C40</f>
        <v>44105</v>
      </c>
      <c r="C42" s="124"/>
      <c r="D42" s="104"/>
      <c r="E42" s="154"/>
    </row>
    <row r="43" spans="2:5" x14ac:dyDescent="0.3">
      <c r="B43" s="153">
        <f>+'3.vol.'!C41</f>
        <v>44136</v>
      </c>
      <c r="C43" s="124"/>
      <c r="D43" s="104"/>
      <c r="E43" s="154"/>
    </row>
    <row r="44" spans="2:5" ht="12.9" thickBot="1" x14ac:dyDescent="0.35">
      <c r="B44" s="212">
        <f>+'3.vol.'!C42</f>
        <v>44166</v>
      </c>
      <c r="C44" s="213"/>
      <c r="D44" s="214"/>
      <c r="E44" s="208"/>
    </row>
    <row r="45" spans="2:5" x14ac:dyDescent="0.3">
      <c r="B45" s="149">
        <f>+'3.vol.'!C43</f>
        <v>44197</v>
      </c>
      <c r="C45" s="151"/>
      <c r="D45" s="151"/>
      <c r="E45" s="150"/>
    </row>
    <row r="46" spans="2:5" x14ac:dyDescent="0.3">
      <c r="B46" s="153">
        <f>+'3.vol.'!C44</f>
        <v>44228</v>
      </c>
      <c r="C46" s="124"/>
      <c r="D46" s="124"/>
      <c r="E46" s="154"/>
    </row>
    <row r="47" spans="2:5" x14ac:dyDescent="0.3">
      <c r="B47" s="153">
        <f>+'3.vol.'!C45</f>
        <v>44256</v>
      </c>
      <c r="C47" s="124"/>
      <c r="D47" s="124"/>
      <c r="E47" s="154"/>
    </row>
    <row r="48" spans="2:5" x14ac:dyDescent="0.3">
      <c r="B48" s="153">
        <f>+'3.vol.'!C46</f>
        <v>44287</v>
      </c>
      <c r="C48" s="124"/>
      <c r="D48" s="124"/>
      <c r="E48" s="154"/>
    </row>
    <row r="49" spans="2:46" x14ac:dyDescent="0.3">
      <c r="B49" s="153">
        <f>+'3.vol.'!C47</f>
        <v>44317</v>
      </c>
      <c r="C49" s="124"/>
      <c r="D49" s="124"/>
      <c r="E49" s="154"/>
    </row>
    <row r="50" spans="2:46" x14ac:dyDescent="0.3">
      <c r="B50" s="153">
        <f>+'3.vol.'!C48</f>
        <v>44348</v>
      </c>
      <c r="C50" s="124"/>
      <c r="D50" s="124"/>
      <c r="E50" s="154"/>
    </row>
    <row r="51" spans="2:46" x14ac:dyDescent="0.3">
      <c r="B51" s="153">
        <f>+'3.vol.'!C49</f>
        <v>44378</v>
      </c>
      <c r="C51" s="124"/>
      <c r="D51" s="124"/>
      <c r="E51" s="154"/>
    </row>
    <row r="52" spans="2:46" x14ac:dyDescent="0.3">
      <c r="B52" s="153">
        <f>+'3.vol.'!C50</f>
        <v>44409</v>
      </c>
      <c r="C52" s="124"/>
      <c r="D52" s="124"/>
      <c r="E52" s="154"/>
    </row>
    <row r="53" spans="2:46" x14ac:dyDescent="0.3">
      <c r="B53" s="153">
        <f>+'3.vol.'!C51</f>
        <v>44440</v>
      </c>
      <c r="C53" s="124"/>
      <c r="D53" s="124"/>
      <c r="E53" s="154"/>
    </row>
    <row r="54" spans="2:46" x14ac:dyDescent="0.3">
      <c r="B54" s="153">
        <f>+'3.vol.'!C52</f>
        <v>44470</v>
      </c>
      <c r="C54" s="124"/>
      <c r="D54" s="124"/>
      <c r="E54" s="154"/>
    </row>
    <row r="55" spans="2:46" x14ac:dyDescent="0.3">
      <c r="B55" s="153">
        <f>+'3.vol.'!C53</f>
        <v>44501</v>
      </c>
      <c r="C55" s="124"/>
      <c r="D55" s="124"/>
      <c r="E55" s="154"/>
    </row>
    <row r="56" spans="2:46" ht="12.9" thickBot="1" x14ac:dyDescent="0.35">
      <c r="B56" s="155">
        <f>+'3.vol.'!C54</f>
        <v>44531</v>
      </c>
      <c r="C56" s="156"/>
      <c r="D56" s="156"/>
      <c r="E56" s="162"/>
    </row>
    <row r="57" spans="2:46" ht="12.9" thickBot="1" x14ac:dyDescent="0.35">
      <c r="B57" s="169"/>
      <c r="C57" s="164"/>
      <c r="D57" s="164"/>
      <c r="E57" s="165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</row>
    <row r="58" spans="2:46" x14ac:dyDescent="0.3">
      <c r="B58" s="166">
        <f>'3.vol.'!C58</f>
        <v>2018</v>
      </c>
      <c r="C58" s="151"/>
      <c r="D58" s="151"/>
      <c r="E58" s="151"/>
      <c r="F58" s="164"/>
    </row>
    <row r="59" spans="2:46" x14ac:dyDescent="0.3">
      <c r="B59" s="167">
        <f>'3.vol.'!C59</f>
        <v>2019</v>
      </c>
      <c r="C59" s="124"/>
      <c r="D59" s="124"/>
      <c r="E59" s="124"/>
      <c r="F59" s="164"/>
    </row>
    <row r="60" spans="2:46" ht="12.9" thickBot="1" x14ac:dyDescent="0.35">
      <c r="B60" s="168">
        <f>'3.vol.'!C60</f>
        <v>2020</v>
      </c>
      <c r="C60" s="156"/>
      <c r="D60" s="156"/>
      <c r="E60" s="156"/>
    </row>
    <row r="61" spans="2:46" ht="12.9" thickBot="1" x14ac:dyDescent="0.35">
      <c r="B61" s="169"/>
      <c r="C61" s="164"/>
      <c r="D61" s="164"/>
      <c r="E61" s="164"/>
    </row>
    <row r="62" spans="2:46" s="358" customFormat="1" x14ac:dyDescent="0.3">
      <c r="B62" s="391" t="str">
        <f>'3.vol.'!C61</f>
        <v>ene-abr 2020</v>
      </c>
      <c r="C62" s="392"/>
      <c r="D62" s="392"/>
      <c r="E62" s="392"/>
    </row>
    <row r="63" spans="2:46" s="358" customFormat="1" ht="12.9" thickBot="1" x14ac:dyDescent="0.35">
      <c r="B63" s="393" t="str">
        <f>'3.vol.'!C62</f>
        <v>ene-abr 2021</v>
      </c>
      <c r="C63" s="394"/>
      <c r="D63" s="394"/>
      <c r="E63" s="394"/>
    </row>
    <row r="64" spans="2:46" x14ac:dyDescent="0.3">
      <c r="C64" s="52"/>
      <c r="D64" s="52"/>
    </row>
    <row r="65" spans="2:5" ht="14.25" customHeight="1" x14ac:dyDescent="0.3">
      <c r="B65" s="524" t="s">
        <v>212</v>
      </c>
      <c r="C65" s="524"/>
      <c r="D65" s="524"/>
      <c r="E65" s="524"/>
    </row>
    <row r="66" spans="2:5" x14ac:dyDescent="0.3">
      <c r="B66" s="524"/>
      <c r="C66" s="524"/>
      <c r="D66" s="524"/>
      <c r="E66" s="524"/>
    </row>
    <row r="67" spans="2:5" x14ac:dyDescent="0.3">
      <c r="B67" s="524"/>
      <c r="C67" s="524"/>
      <c r="D67" s="524"/>
      <c r="E67" s="524"/>
    </row>
    <row r="68" spans="2:5" ht="14.15" x14ac:dyDescent="0.35">
      <c r="B68" s="352" t="s">
        <v>213</v>
      </c>
    </row>
  </sheetData>
  <sheetProtection formatCells="0" formatColumns="0" formatRows="0"/>
  <mergeCells count="2">
    <mergeCell ref="B4:E4"/>
    <mergeCell ref="B65:E67"/>
  </mergeCells>
  <phoneticPr fontId="0" type="noConversion"/>
  <printOptions horizontalCentered="1" verticalCentered="1" gridLinesSet="0"/>
  <pageMargins left="0.3" right="0.48" top="0.4" bottom="0.37" header="0" footer="0"/>
  <pageSetup paperSize="9" scale="68" orientation="landscape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5"/>
  <sheetViews>
    <sheetView showGridLines="0" topLeftCell="A34" zoomScale="110" zoomScaleNormal="110" workbookViewId="0">
      <selection activeCell="I20" sqref="I20"/>
    </sheetView>
  </sheetViews>
  <sheetFormatPr baseColWidth="10" defaultColWidth="11.3828125" defaultRowHeight="12.45" x14ac:dyDescent="0.3"/>
  <cols>
    <col min="1" max="1" width="14.53515625" style="52" customWidth="1"/>
    <col min="2" max="2" width="28.15234375" style="52" bestFit="1" customWidth="1"/>
    <col min="3" max="3" width="16.15234375" style="52" customWidth="1"/>
    <col min="4" max="4" width="12.53515625" style="52" bestFit="1" customWidth="1"/>
    <col min="5" max="5" width="11.53515625" style="52" bestFit="1" customWidth="1"/>
    <col min="6" max="6" width="14.15234375" style="52" customWidth="1"/>
    <col min="7" max="9" width="2.84375" style="52" customWidth="1"/>
    <col min="10" max="16384" width="11.3828125" style="52"/>
  </cols>
  <sheetData>
    <row r="1" spans="1:8" x14ac:dyDescent="0.3">
      <c r="A1" s="478" t="s">
        <v>236</v>
      </c>
      <c r="B1" s="482"/>
      <c r="C1" s="482"/>
      <c r="D1" s="482"/>
      <c r="E1" s="482"/>
      <c r="F1" s="205"/>
      <c r="G1" s="205"/>
      <c r="H1" s="205"/>
    </row>
    <row r="2" spans="1:8" x14ac:dyDescent="0.3">
      <c r="A2" s="478" t="s">
        <v>239</v>
      </c>
      <c r="B2" s="478"/>
      <c r="C2" s="478"/>
      <c r="D2" s="478"/>
      <c r="E2" s="478"/>
      <c r="F2" s="117"/>
    </row>
    <row r="3" spans="1:8" hidden="1" x14ac:dyDescent="0.3">
      <c r="A3" s="478" t="s">
        <v>222</v>
      </c>
      <c r="B3" s="482"/>
      <c r="C3" s="482"/>
      <c r="D3" s="482"/>
      <c r="E3" s="482"/>
      <c r="F3" s="117"/>
    </row>
    <row r="4" spans="1:8" ht="12.9" thickBot="1" x14ac:dyDescent="0.35">
      <c r="A4" s="127" t="s">
        <v>242</v>
      </c>
      <c r="B4" s="117"/>
      <c r="C4" s="117"/>
      <c r="D4" s="117"/>
      <c r="E4" s="117"/>
      <c r="F4" s="117"/>
    </row>
    <row r="5" spans="1:8" ht="12.75" customHeight="1" thickBot="1" x14ac:dyDescent="0.35">
      <c r="A5" s="128" t="s">
        <v>8</v>
      </c>
      <c r="B5" s="128" t="s">
        <v>80</v>
      </c>
      <c r="C5" s="128" t="s">
        <v>81</v>
      </c>
      <c r="D5" s="128" t="s">
        <v>16</v>
      </c>
      <c r="E5" s="128" t="s">
        <v>97</v>
      </c>
      <c r="F5"/>
    </row>
    <row r="6" spans="1:8" ht="12.9" thickBot="1" x14ac:dyDescent="0.35">
      <c r="A6" s="148" t="s">
        <v>9</v>
      </c>
      <c r="B6" s="148" t="s">
        <v>82</v>
      </c>
      <c r="C6" s="122" t="s">
        <v>223</v>
      </c>
      <c r="D6" s="148" t="s">
        <v>83</v>
      </c>
      <c r="E6" s="148" t="s">
        <v>83</v>
      </c>
      <c r="F6"/>
    </row>
    <row r="7" spans="1:8" x14ac:dyDescent="0.3">
      <c r="A7" s="149">
        <f>+'3.vol.'!C7</f>
        <v>43101</v>
      </c>
      <c r="B7" s="150"/>
      <c r="C7" s="151"/>
      <c r="D7" s="152"/>
      <c r="E7" s="151"/>
      <c r="F7"/>
    </row>
    <row r="8" spans="1:8" x14ac:dyDescent="0.3">
      <c r="A8" s="153">
        <f>+'3.vol.'!C8</f>
        <v>43132</v>
      </c>
      <c r="B8" s="154"/>
      <c r="C8" s="124"/>
      <c r="D8" s="125"/>
      <c r="E8" s="124"/>
      <c r="F8"/>
    </row>
    <row r="9" spans="1:8" x14ac:dyDescent="0.3">
      <c r="A9" s="153">
        <f>+'3.vol.'!C9</f>
        <v>43160</v>
      </c>
      <c r="B9" s="154"/>
      <c r="C9" s="124"/>
      <c r="D9" s="125"/>
      <c r="E9" s="124"/>
      <c r="F9"/>
    </row>
    <row r="10" spans="1:8" x14ac:dyDescent="0.3">
      <c r="A10" s="153">
        <f>+'3.vol.'!C10</f>
        <v>43191</v>
      </c>
      <c r="B10" s="154"/>
      <c r="C10" s="124"/>
      <c r="D10" s="125"/>
      <c r="E10" s="124"/>
      <c r="F10"/>
    </row>
    <row r="11" spans="1:8" x14ac:dyDescent="0.3">
      <c r="A11" s="153">
        <f>+'3.vol.'!C11</f>
        <v>43221</v>
      </c>
      <c r="B11" s="124"/>
      <c r="C11" s="124"/>
      <c r="D11" s="125"/>
      <c r="E11" s="124"/>
      <c r="F11"/>
    </row>
    <row r="12" spans="1:8" x14ac:dyDescent="0.3">
      <c r="A12" s="153">
        <f>+'3.vol.'!C12</f>
        <v>43252</v>
      </c>
      <c r="B12" s="154"/>
      <c r="C12" s="124"/>
      <c r="D12" s="125"/>
      <c r="E12" s="124"/>
      <c r="F12"/>
    </row>
    <row r="13" spans="1:8" x14ac:dyDescent="0.3">
      <c r="A13" s="153">
        <f>+'3.vol.'!C13</f>
        <v>43282</v>
      </c>
      <c r="B13" s="124"/>
      <c r="C13" s="124"/>
      <c r="D13" s="125"/>
      <c r="E13" s="124"/>
      <c r="F13"/>
    </row>
    <row r="14" spans="1:8" x14ac:dyDescent="0.3">
      <c r="A14" s="153">
        <f>+'3.vol.'!C14</f>
        <v>43313</v>
      </c>
      <c r="B14" s="124"/>
      <c r="C14" s="124"/>
      <c r="D14" s="125"/>
      <c r="E14" s="124"/>
      <c r="F14"/>
    </row>
    <row r="15" spans="1:8" x14ac:dyDescent="0.3">
      <c r="A15" s="153">
        <f>+'3.vol.'!C15</f>
        <v>43344</v>
      </c>
      <c r="B15" s="124"/>
      <c r="C15" s="124"/>
      <c r="D15" s="125"/>
      <c r="E15" s="124"/>
      <c r="F15"/>
    </row>
    <row r="16" spans="1:8" x14ac:dyDescent="0.3">
      <c r="A16" s="153">
        <f>+'3.vol.'!C16</f>
        <v>43374</v>
      </c>
      <c r="B16" s="124"/>
      <c r="C16" s="124"/>
      <c r="D16" s="125"/>
      <c r="E16" s="124"/>
      <c r="F16"/>
    </row>
    <row r="17" spans="1:6" x14ac:dyDescent="0.3">
      <c r="A17" s="153">
        <f>+'3.vol.'!C17</f>
        <v>43405</v>
      </c>
      <c r="B17" s="124"/>
      <c r="C17" s="124"/>
      <c r="D17" s="125"/>
      <c r="E17" s="124"/>
      <c r="F17"/>
    </row>
    <row r="18" spans="1:6" ht="12.9" thickBot="1" x14ac:dyDescent="0.35">
      <c r="A18" s="155">
        <f>+'3.vol.'!C18</f>
        <v>43435</v>
      </c>
      <c r="B18" s="156"/>
      <c r="C18" s="156"/>
      <c r="D18" s="157"/>
      <c r="E18" s="156"/>
      <c r="F18"/>
    </row>
    <row r="19" spans="1:6" x14ac:dyDescent="0.3">
      <c r="A19" s="149">
        <f>+'3.vol.'!C19</f>
        <v>43466</v>
      </c>
      <c r="B19" s="151"/>
      <c r="C19" s="151"/>
      <c r="D19" s="125"/>
      <c r="E19" s="151"/>
      <c r="F19"/>
    </row>
    <row r="20" spans="1:6" x14ac:dyDescent="0.3">
      <c r="A20" s="153">
        <f>+'3.vol.'!C20</f>
        <v>43497</v>
      </c>
      <c r="B20" s="124"/>
      <c r="C20" s="124"/>
      <c r="D20" s="158"/>
      <c r="E20" s="124"/>
      <c r="F20"/>
    </row>
    <row r="21" spans="1:6" x14ac:dyDescent="0.3">
      <c r="A21" s="153">
        <f>+'3.vol.'!C21</f>
        <v>43525</v>
      </c>
      <c r="B21" s="124"/>
      <c r="C21" s="124"/>
      <c r="D21" s="125"/>
      <c r="E21" s="124"/>
      <c r="F21"/>
    </row>
    <row r="22" spans="1:6" x14ac:dyDescent="0.3">
      <c r="A22" s="153">
        <f>+'3.vol.'!C22</f>
        <v>43556</v>
      </c>
      <c r="B22" s="124"/>
      <c r="C22" s="124"/>
      <c r="D22" s="125"/>
      <c r="E22" s="124"/>
      <c r="F22"/>
    </row>
    <row r="23" spans="1:6" x14ac:dyDescent="0.3">
      <c r="A23" s="153">
        <f>+'3.vol.'!C23</f>
        <v>43586</v>
      </c>
      <c r="B23" s="124"/>
      <c r="C23" s="124"/>
      <c r="D23" s="125"/>
      <c r="E23" s="124"/>
      <c r="F23"/>
    </row>
    <row r="24" spans="1:6" x14ac:dyDescent="0.3">
      <c r="A24" s="153">
        <f>+'3.vol.'!C24</f>
        <v>43617</v>
      </c>
      <c r="B24" s="124"/>
      <c r="C24" s="124"/>
      <c r="D24" s="125"/>
      <c r="E24" s="124"/>
      <c r="F24"/>
    </row>
    <row r="25" spans="1:6" x14ac:dyDescent="0.3">
      <c r="A25" s="153">
        <f>+'3.vol.'!C25</f>
        <v>43647</v>
      </c>
      <c r="B25" s="124"/>
      <c r="C25" s="124"/>
      <c r="D25" s="125"/>
      <c r="E25" s="124"/>
      <c r="F25"/>
    </row>
    <row r="26" spans="1:6" x14ac:dyDescent="0.3">
      <c r="A26" s="153">
        <f>+'3.vol.'!C26</f>
        <v>43678</v>
      </c>
      <c r="B26" s="124"/>
      <c r="C26" s="124"/>
      <c r="D26" s="125"/>
      <c r="E26" s="124"/>
      <c r="F26"/>
    </row>
    <row r="27" spans="1:6" x14ac:dyDescent="0.3">
      <c r="A27" s="153">
        <f>+'3.vol.'!C27</f>
        <v>43709</v>
      </c>
      <c r="B27" s="124"/>
      <c r="C27" s="124"/>
      <c r="D27" s="125"/>
      <c r="E27" s="124"/>
      <c r="F27"/>
    </row>
    <row r="28" spans="1:6" x14ac:dyDescent="0.3">
      <c r="A28" s="153">
        <f>+'3.vol.'!C28</f>
        <v>43739</v>
      </c>
      <c r="B28" s="124"/>
      <c r="C28" s="124"/>
      <c r="D28" s="125"/>
      <c r="E28" s="124"/>
      <c r="F28"/>
    </row>
    <row r="29" spans="1:6" x14ac:dyDescent="0.3">
      <c r="A29" s="153">
        <f>+'3.vol.'!C29</f>
        <v>43770</v>
      </c>
      <c r="B29" s="124"/>
      <c r="C29" s="124"/>
      <c r="D29" s="125"/>
      <c r="E29" s="124"/>
      <c r="F29"/>
    </row>
    <row r="30" spans="1:6" ht="12.9" thickBot="1" x14ac:dyDescent="0.35">
      <c r="A30" s="155">
        <f>+'3.vol.'!C30</f>
        <v>43800</v>
      </c>
      <c r="B30" s="156"/>
      <c r="C30" s="156"/>
      <c r="D30" s="159"/>
      <c r="E30" s="156"/>
      <c r="F30"/>
    </row>
    <row r="31" spans="1:6" x14ac:dyDescent="0.3">
      <c r="A31" s="149">
        <f>+'3.vol.'!C31</f>
        <v>43831</v>
      </c>
      <c r="B31" s="151"/>
      <c r="C31" s="160"/>
      <c r="D31" s="150"/>
      <c r="E31" s="151"/>
      <c r="F31"/>
    </row>
    <row r="32" spans="1:6" x14ac:dyDescent="0.3">
      <c r="A32" s="153">
        <f>+'3.vol.'!C32</f>
        <v>43862</v>
      </c>
      <c r="B32" s="124"/>
      <c r="C32" s="104"/>
      <c r="D32" s="154"/>
      <c r="E32" s="124"/>
      <c r="F32"/>
    </row>
    <row r="33" spans="1:6" x14ac:dyDescent="0.3">
      <c r="A33" s="153">
        <f>+'3.vol.'!C33</f>
        <v>43891</v>
      </c>
      <c r="B33" s="124"/>
      <c r="C33" s="104"/>
      <c r="D33" s="154"/>
      <c r="E33" s="124"/>
      <c r="F33"/>
    </row>
    <row r="34" spans="1:6" x14ac:dyDescent="0.3">
      <c r="A34" s="153">
        <f>+'3.vol.'!C34</f>
        <v>43922</v>
      </c>
      <c r="B34" s="124"/>
      <c r="C34" s="104"/>
      <c r="D34" s="154"/>
      <c r="E34" s="124"/>
      <c r="F34"/>
    </row>
    <row r="35" spans="1:6" x14ac:dyDescent="0.3">
      <c r="A35" s="153">
        <f>+'3.vol.'!C35</f>
        <v>43952</v>
      </c>
      <c r="B35" s="124"/>
      <c r="C35" s="104"/>
      <c r="D35" s="154"/>
      <c r="E35" s="124"/>
      <c r="F35"/>
    </row>
    <row r="36" spans="1:6" x14ac:dyDescent="0.3">
      <c r="A36" s="153">
        <f>+'3.vol.'!C36</f>
        <v>43983</v>
      </c>
      <c r="B36" s="124"/>
      <c r="C36" s="104"/>
      <c r="D36" s="154"/>
      <c r="E36" s="124"/>
      <c r="F36"/>
    </row>
    <row r="37" spans="1:6" x14ac:dyDescent="0.3">
      <c r="A37" s="153">
        <f>+'3.vol.'!C37</f>
        <v>44013</v>
      </c>
      <c r="B37" s="124"/>
      <c r="C37" s="104"/>
      <c r="D37" s="154"/>
      <c r="E37" s="124"/>
      <c r="F37"/>
    </row>
    <row r="38" spans="1:6" x14ac:dyDescent="0.3">
      <c r="A38" s="153">
        <f>+'3.vol.'!C38</f>
        <v>44044</v>
      </c>
      <c r="B38" s="124"/>
      <c r="C38" s="104"/>
      <c r="D38" s="154"/>
      <c r="E38" s="124"/>
      <c r="F38"/>
    </row>
    <row r="39" spans="1:6" x14ac:dyDescent="0.3">
      <c r="A39" s="153">
        <f>+'3.vol.'!C39</f>
        <v>44075</v>
      </c>
      <c r="B39" s="124"/>
      <c r="C39" s="104"/>
      <c r="D39" s="154"/>
      <c r="E39" s="124"/>
      <c r="F39"/>
    </row>
    <row r="40" spans="1:6" x14ac:dyDescent="0.3">
      <c r="A40" s="153">
        <f>+'3.vol.'!C40</f>
        <v>44105</v>
      </c>
      <c r="B40" s="124"/>
      <c r="C40" s="104"/>
      <c r="D40" s="154"/>
      <c r="E40" s="124"/>
      <c r="F40"/>
    </row>
    <row r="41" spans="1:6" x14ac:dyDescent="0.3">
      <c r="A41" s="153">
        <f>+'3.vol.'!C41</f>
        <v>44136</v>
      </c>
      <c r="B41" s="124"/>
      <c r="C41" s="104"/>
      <c r="D41" s="154"/>
      <c r="E41" s="124"/>
      <c r="F41"/>
    </row>
    <row r="42" spans="1:6" ht="12.9" thickBot="1" x14ac:dyDescent="0.35">
      <c r="A42" s="212">
        <f>+'3.vol.'!C42</f>
        <v>44166</v>
      </c>
      <c r="B42" s="213"/>
      <c r="C42" s="214"/>
      <c r="D42" s="208"/>
      <c r="E42" s="213"/>
      <c r="F42"/>
    </row>
    <row r="43" spans="1:6" x14ac:dyDescent="0.3">
      <c r="A43" s="149">
        <f>+'3.vol.'!C43</f>
        <v>44197</v>
      </c>
      <c r="B43" s="151"/>
      <c r="C43" s="151"/>
      <c r="D43" s="150"/>
      <c r="E43" s="151"/>
      <c r="F43"/>
    </row>
    <row r="44" spans="1:6" x14ac:dyDescent="0.3">
      <c r="A44" s="153">
        <f>+'3.vol.'!C44</f>
        <v>44228</v>
      </c>
      <c r="B44" s="124"/>
      <c r="C44" s="124"/>
      <c r="D44" s="154"/>
      <c r="E44" s="124"/>
      <c r="F44"/>
    </row>
    <row r="45" spans="1:6" x14ac:dyDescent="0.3">
      <c r="A45" s="153">
        <f>+'3.vol.'!C45</f>
        <v>44256</v>
      </c>
      <c r="B45" s="124"/>
      <c r="C45" s="124"/>
      <c r="D45" s="154"/>
      <c r="E45" s="124"/>
      <c r="F45"/>
    </row>
    <row r="46" spans="1:6" ht="12.9" thickBot="1" x14ac:dyDescent="0.35">
      <c r="A46" s="155">
        <f>+'3.vol.'!C46</f>
        <v>44287</v>
      </c>
      <c r="B46" s="156"/>
      <c r="C46" s="156"/>
      <c r="D46" s="162"/>
      <c r="E46" s="156"/>
      <c r="F46"/>
    </row>
    <row r="47" spans="1:6" hidden="1" x14ac:dyDescent="0.3">
      <c r="A47" s="439">
        <f>+'3.vol.'!C47</f>
        <v>44317</v>
      </c>
      <c r="B47" s="440"/>
      <c r="C47" s="441"/>
      <c r="D47" s="442"/>
      <c r="E47" s="440"/>
      <c r="F47"/>
    </row>
    <row r="48" spans="1:6" hidden="1" x14ac:dyDescent="0.3">
      <c r="A48" s="153">
        <f>+'3.vol.'!C48</f>
        <v>44348</v>
      </c>
      <c r="B48" s="124"/>
      <c r="C48" s="104"/>
      <c r="D48" s="154"/>
      <c r="E48" s="124"/>
      <c r="F48"/>
    </row>
    <row r="49" spans="1:6" hidden="1" x14ac:dyDescent="0.3">
      <c r="A49" s="153">
        <f>+'3.vol.'!C49</f>
        <v>44378</v>
      </c>
      <c r="B49" s="124"/>
      <c r="C49" s="104"/>
      <c r="D49" s="154"/>
      <c r="E49" s="124"/>
      <c r="F49"/>
    </row>
    <row r="50" spans="1:6" hidden="1" x14ac:dyDescent="0.3">
      <c r="A50" s="153">
        <f>+'3.vol.'!C50</f>
        <v>44409</v>
      </c>
      <c r="B50" s="124"/>
      <c r="C50" s="104"/>
      <c r="D50" s="154"/>
      <c r="E50" s="124"/>
      <c r="F50"/>
    </row>
    <row r="51" spans="1:6" hidden="1" x14ac:dyDescent="0.3">
      <c r="A51" s="153">
        <f>+'3.vol.'!C51</f>
        <v>44440</v>
      </c>
      <c r="B51" s="124"/>
      <c r="C51" s="104"/>
      <c r="D51" s="154"/>
      <c r="E51" s="124"/>
      <c r="F51"/>
    </row>
    <row r="52" spans="1:6" hidden="1" x14ac:dyDescent="0.3">
      <c r="A52" s="153">
        <f>+'3.vol.'!C52</f>
        <v>44470</v>
      </c>
      <c r="B52" s="124"/>
      <c r="C52" s="104"/>
      <c r="D52" s="154"/>
      <c r="E52" s="124"/>
      <c r="F52"/>
    </row>
    <row r="53" spans="1:6" hidden="1" x14ac:dyDescent="0.3">
      <c r="A53" s="153">
        <f>+'3.vol.'!C53</f>
        <v>44501</v>
      </c>
      <c r="B53" s="124"/>
      <c r="C53" s="104"/>
      <c r="D53" s="154"/>
      <c r="E53" s="124"/>
      <c r="F53"/>
    </row>
    <row r="54" spans="1:6" ht="12.9" hidden="1" thickBot="1" x14ac:dyDescent="0.35">
      <c r="A54" s="155">
        <f>+'3.vol.'!C54</f>
        <v>44531</v>
      </c>
      <c r="B54" s="156"/>
      <c r="C54" s="161"/>
      <c r="D54" s="162"/>
      <c r="E54" s="156"/>
      <c r="F54"/>
    </row>
    <row r="55" spans="1:6" ht="12.9" thickBot="1" x14ac:dyDescent="0.35">
      <c r="A55" s="169"/>
      <c r="B55" s="164"/>
      <c r="C55" s="164"/>
      <c r="D55" s="165"/>
      <c r="E55" s="164"/>
      <c r="F55"/>
    </row>
    <row r="56" spans="1:6" x14ac:dyDescent="0.3">
      <c r="A56" s="166">
        <f>+'3.vol.'!C58</f>
        <v>2018</v>
      </c>
      <c r="B56" s="151"/>
      <c r="C56" s="151"/>
      <c r="D56" s="151"/>
      <c r="E56" s="151"/>
      <c r="F56"/>
    </row>
    <row r="57" spans="1:6" x14ac:dyDescent="0.3">
      <c r="A57" s="206">
        <f>+'3.vol.'!C59</f>
        <v>2019</v>
      </c>
      <c r="B57" s="124"/>
      <c r="C57" s="124"/>
      <c r="D57" s="124"/>
      <c r="E57" s="124"/>
      <c r="F57"/>
    </row>
    <row r="58" spans="1:6" ht="12.9" thickBot="1" x14ac:dyDescent="0.35">
      <c r="A58" s="207">
        <f>+'3.vol.'!C60</f>
        <v>2020</v>
      </c>
      <c r="B58" s="156"/>
      <c r="C58" s="156"/>
      <c r="D58" s="156"/>
      <c r="E58" s="156"/>
      <c r="F58"/>
    </row>
    <row r="59" spans="1:6" ht="12.9" thickBot="1" x14ac:dyDescent="0.35">
      <c r="A59" s="169"/>
      <c r="B59" s="164"/>
      <c r="C59" s="164"/>
      <c r="D59" s="164"/>
      <c r="E59" s="164"/>
      <c r="F59"/>
    </row>
    <row r="60" spans="1:6" s="358" customFormat="1" x14ac:dyDescent="0.3">
      <c r="A60" s="391" t="str">
        <f>+'3.vol.'!C61</f>
        <v>ene-abr 2020</v>
      </c>
      <c r="B60" s="392"/>
      <c r="C60" s="392"/>
      <c r="D60" s="392"/>
      <c r="E60" s="392"/>
      <c r="F60" s="386"/>
    </row>
    <row r="61" spans="1:6" s="358" customFormat="1" ht="12.9" thickBot="1" x14ac:dyDescent="0.35">
      <c r="A61" s="393" t="str">
        <f>+'3.vol.'!C62</f>
        <v>ene-abr 2021</v>
      </c>
      <c r="B61" s="394"/>
      <c r="C61" s="394"/>
      <c r="D61" s="394"/>
      <c r="E61" s="394"/>
      <c r="F61" s="386"/>
    </row>
    <row r="62" spans="1:6" x14ac:dyDescent="0.3">
      <c r="A62" s="170" t="s">
        <v>84</v>
      </c>
      <c r="B62" s="164"/>
      <c r="C62" s="164"/>
      <c r="D62" s="164"/>
      <c r="E62" s="164"/>
      <c r="F62" s="164"/>
    </row>
    <row r="63" spans="1:6" x14ac:dyDescent="0.3">
      <c r="A63" s="139" t="s">
        <v>176</v>
      </c>
      <c r="B63" s="164"/>
      <c r="C63" s="164"/>
      <c r="D63" s="164"/>
      <c r="E63" s="164"/>
      <c r="F63" s="164"/>
    </row>
    <row r="64" spans="1:6" x14ac:dyDescent="0.3">
      <c r="A64" s="139"/>
      <c r="B64" s="164"/>
      <c r="C64" s="164"/>
      <c r="D64" s="164"/>
      <c r="E64" s="164"/>
      <c r="F64" s="164"/>
    </row>
    <row r="65" spans="2:6" x14ac:dyDescent="0.3">
      <c r="B65" s="164"/>
      <c r="C65" s="164"/>
      <c r="D65" s="164"/>
      <c r="E65" s="164"/>
      <c r="F65" s="164"/>
    </row>
  </sheetData>
  <sheetProtection formatCells="0" formatColumns="0" formatRows="0"/>
  <mergeCells count="3">
    <mergeCell ref="A1:E1"/>
    <mergeCell ref="A2:E2"/>
    <mergeCell ref="A3:E3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89" orientation="portrait" r:id="rId1"/>
  <headerFooter alignWithMargins="0">
    <oddHeader>&amp;R2021 - Año de Homenaje al Premio Nobel de Medicina Doctor César Milstein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4"/>
  <sheetViews>
    <sheetView showGridLines="0" zoomScaleNormal="100" workbookViewId="0">
      <selection activeCell="I20" sqref="I20"/>
    </sheetView>
  </sheetViews>
  <sheetFormatPr baseColWidth="10" defaultColWidth="11.3828125" defaultRowHeight="12.45" x14ac:dyDescent="0.3"/>
  <cols>
    <col min="1" max="1" width="24.69140625" style="52" customWidth="1"/>
    <col min="2" max="2" width="16.3046875" style="52" customWidth="1"/>
    <col min="3" max="3" width="17.53515625" style="52" customWidth="1"/>
    <col min="4" max="4" width="18.15234375" style="52" customWidth="1"/>
    <col min="5" max="5" width="17.69140625" style="52" customWidth="1"/>
    <col min="6" max="6" width="18.15234375" style="52" customWidth="1"/>
    <col min="7" max="7" width="15.53515625" style="52" customWidth="1"/>
    <col min="8" max="8" width="16.3046875" style="52" customWidth="1"/>
    <col min="9" max="9" width="17.3828125" style="52" customWidth="1"/>
    <col min="10" max="16384" width="11.3828125" style="52"/>
  </cols>
  <sheetData>
    <row r="1" spans="1:9" x14ac:dyDescent="0.3">
      <c r="A1" s="127" t="s">
        <v>88</v>
      </c>
      <c r="B1" s="116"/>
      <c r="C1" s="116"/>
      <c r="D1" s="188"/>
      <c r="E1" s="188"/>
      <c r="F1" s="189"/>
      <c r="G1" s="189"/>
      <c r="H1" s="189"/>
      <c r="I1" s="189"/>
    </row>
    <row r="2" spans="1:9" ht="14.15" x14ac:dyDescent="0.35">
      <c r="A2" s="355" t="s">
        <v>247</v>
      </c>
      <c r="B2" s="116"/>
      <c r="C2" s="116"/>
      <c r="D2" s="189"/>
      <c r="E2" s="189"/>
      <c r="F2" s="189"/>
      <c r="G2" s="189"/>
      <c r="H2" s="189"/>
      <c r="I2" s="189"/>
    </row>
    <row r="3" spans="1:9" x14ac:dyDescent="0.3">
      <c r="A3" s="116" t="s">
        <v>13</v>
      </c>
      <c r="B3" s="116"/>
      <c r="C3" s="116"/>
      <c r="D3" s="189"/>
      <c r="E3" s="189"/>
      <c r="F3" s="189"/>
      <c r="G3" s="189"/>
      <c r="H3" s="189"/>
      <c r="I3" s="189"/>
    </row>
    <row r="4" spans="1:9" s="358" customFormat="1" x14ac:dyDescent="0.3">
      <c r="A4" s="389" t="s">
        <v>248</v>
      </c>
      <c r="B4" s="389"/>
      <c r="C4" s="389"/>
      <c r="D4" s="395"/>
      <c r="E4" s="395"/>
      <c r="F4" s="395"/>
      <c r="G4" s="395"/>
      <c r="H4" s="395"/>
      <c r="I4" s="395"/>
    </row>
    <row r="5" spans="1:9" ht="12.9" thickBot="1" x14ac:dyDescent="0.35">
      <c r="D5" s="165"/>
      <c r="E5" s="189"/>
      <c r="F5" s="189"/>
      <c r="G5" s="189"/>
      <c r="H5" s="189"/>
      <c r="I5" s="189"/>
    </row>
    <row r="6" spans="1:9" x14ac:dyDescent="0.3">
      <c r="A6" s="128" t="s">
        <v>8</v>
      </c>
      <c r="B6" s="525" t="s">
        <v>225</v>
      </c>
      <c r="C6" s="526"/>
      <c r="D6" s="190" t="s">
        <v>14</v>
      </c>
      <c r="E6" s="191"/>
      <c r="F6" s="190" t="s">
        <v>14</v>
      </c>
      <c r="G6" s="191"/>
      <c r="H6" s="190" t="s">
        <v>14</v>
      </c>
      <c r="I6" s="191"/>
    </row>
    <row r="7" spans="1:9" ht="12.9" thickBot="1" x14ac:dyDescent="0.35">
      <c r="A7" s="192" t="s">
        <v>9</v>
      </c>
      <c r="B7" s="396" t="s">
        <v>223</v>
      </c>
      <c r="C7" s="194" t="s">
        <v>15</v>
      </c>
      <c r="D7" s="397" t="str">
        <f>B7</f>
        <v>Kilogramos</v>
      </c>
      <c r="E7" s="195" t="s">
        <v>15</v>
      </c>
      <c r="F7" s="397" t="str">
        <f>B7</f>
        <v>Kilogramos</v>
      </c>
      <c r="G7" s="195" t="s">
        <v>15</v>
      </c>
      <c r="H7" s="397" t="str">
        <f>B7</f>
        <v>Kilogramos</v>
      </c>
      <c r="I7" s="195" t="s">
        <v>15</v>
      </c>
    </row>
    <row r="8" spans="1:9" x14ac:dyDescent="0.3">
      <c r="A8" s="149">
        <f>+'3.vol.'!C7</f>
        <v>43101</v>
      </c>
      <c r="B8" s="149"/>
      <c r="C8" s="149"/>
      <c r="D8" s="150"/>
      <c r="E8" s="151"/>
      <c r="F8" s="150"/>
      <c r="G8" s="151"/>
      <c r="H8" s="150"/>
      <c r="I8" s="151"/>
    </row>
    <row r="9" spans="1:9" x14ac:dyDescent="0.3">
      <c r="A9" s="153">
        <f>+'3.vol.'!C8</f>
        <v>43132</v>
      </c>
      <c r="B9" s="153"/>
      <c r="C9" s="153"/>
      <c r="D9" s="154"/>
      <c r="E9" s="124"/>
      <c r="F9" s="154"/>
      <c r="G9" s="124"/>
      <c r="H9" s="154"/>
      <c r="I9" s="124"/>
    </row>
    <row r="10" spans="1:9" x14ac:dyDescent="0.3">
      <c r="A10" s="153">
        <f>+'3.vol.'!C9</f>
        <v>43160</v>
      </c>
      <c r="B10" s="153"/>
      <c r="C10" s="153"/>
      <c r="D10" s="154"/>
      <c r="E10" s="124"/>
      <c r="F10" s="154"/>
      <c r="G10" s="124"/>
      <c r="H10" s="154"/>
      <c r="I10" s="124"/>
    </row>
    <row r="11" spans="1:9" x14ac:dyDescent="0.3">
      <c r="A11" s="153">
        <f>+'3.vol.'!C10</f>
        <v>43191</v>
      </c>
      <c r="B11" s="153"/>
      <c r="C11" s="153"/>
      <c r="D11" s="154"/>
      <c r="E11" s="124"/>
      <c r="F11" s="154"/>
      <c r="G11" s="124"/>
      <c r="H11" s="154"/>
      <c r="I11" s="124"/>
    </row>
    <row r="12" spans="1:9" x14ac:dyDescent="0.3">
      <c r="A12" s="153">
        <f>+'3.vol.'!C11</f>
        <v>43221</v>
      </c>
      <c r="B12" s="153"/>
      <c r="C12" s="153"/>
      <c r="D12" s="124"/>
      <c r="E12" s="124"/>
      <c r="F12" s="124"/>
      <c r="G12" s="124"/>
      <c r="H12" s="124"/>
      <c r="I12" s="124"/>
    </row>
    <row r="13" spans="1:9" x14ac:dyDescent="0.3">
      <c r="A13" s="153">
        <f>+'3.vol.'!C12</f>
        <v>43252</v>
      </c>
      <c r="B13" s="153"/>
      <c r="C13" s="153"/>
      <c r="D13" s="154"/>
      <c r="E13" s="124"/>
      <c r="F13" s="154"/>
      <c r="G13" s="124"/>
      <c r="H13" s="154"/>
      <c r="I13" s="124"/>
    </row>
    <row r="14" spans="1:9" x14ac:dyDescent="0.3">
      <c r="A14" s="153">
        <f>+'3.vol.'!C13</f>
        <v>43282</v>
      </c>
      <c r="B14" s="153"/>
      <c r="C14" s="153"/>
      <c r="D14" s="124"/>
      <c r="E14" s="124"/>
      <c r="F14" s="124"/>
      <c r="G14" s="124"/>
      <c r="H14" s="124"/>
      <c r="I14" s="124"/>
    </row>
    <row r="15" spans="1:9" x14ac:dyDescent="0.3">
      <c r="A15" s="153">
        <f>+'3.vol.'!C14</f>
        <v>43313</v>
      </c>
      <c r="B15" s="153"/>
      <c r="C15" s="153"/>
      <c r="D15" s="124"/>
      <c r="E15" s="124"/>
      <c r="F15" s="124"/>
      <c r="G15" s="124"/>
      <c r="H15" s="124"/>
      <c r="I15" s="124"/>
    </row>
    <row r="16" spans="1:9" x14ac:dyDescent="0.3">
      <c r="A16" s="153">
        <f>+'3.vol.'!C15</f>
        <v>43344</v>
      </c>
      <c r="B16" s="153"/>
      <c r="C16" s="153"/>
      <c r="D16" s="124"/>
      <c r="E16" s="124"/>
      <c r="F16" s="124"/>
      <c r="G16" s="124"/>
      <c r="H16" s="124"/>
      <c r="I16" s="124"/>
    </row>
    <row r="17" spans="1:9" x14ac:dyDescent="0.3">
      <c r="A17" s="153">
        <f>+'3.vol.'!C16</f>
        <v>43374</v>
      </c>
      <c r="B17" s="153"/>
      <c r="C17" s="153"/>
      <c r="D17" s="124"/>
      <c r="E17" s="124"/>
      <c r="F17" s="124"/>
      <c r="G17" s="124"/>
      <c r="H17" s="124"/>
      <c r="I17" s="124"/>
    </row>
    <row r="18" spans="1:9" x14ac:dyDescent="0.3">
      <c r="A18" s="153">
        <f>+'3.vol.'!C17</f>
        <v>43405</v>
      </c>
      <c r="B18" s="153"/>
      <c r="C18" s="153"/>
      <c r="D18" s="124"/>
      <c r="E18" s="124"/>
      <c r="F18" s="124"/>
      <c r="G18" s="124"/>
      <c r="H18" s="124"/>
      <c r="I18" s="124"/>
    </row>
    <row r="19" spans="1:9" ht="12.9" thickBot="1" x14ac:dyDescent="0.35">
      <c r="A19" s="155">
        <f>+'3.vol.'!C18</f>
        <v>43435</v>
      </c>
      <c r="B19" s="155"/>
      <c r="C19" s="155"/>
      <c r="D19" s="156"/>
      <c r="E19" s="156"/>
      <c r="F19" s="156"/>
      <c r="G19" s="156"/>
      <c r="H19" s="156"/>
      <c r="I19" s="156"/>
    </row>
    <row r="20" spans="1:9" x14ac:dyDescent="0.3">
      <c r="A20" s="149">
        <f>+'3.vol.'!C19</f>
        <v>43466</v>
      </c>
      <c r="B20" s="149"/>
      <c r="C20" s="149"/>
      <c r="D20" s="151"/>
      <c r="E20" s="151"/>
      <c r="F20" s="151"/>
      <c r="G20" s="151"/>
      <c r="H20" s="151"/>
      <c r="I20" s="151"/>
    </row>
    <row r="21" spans="1:9" x14ac:dyDescent="0.3">
      <c r="A21" s="153">
        <f>+'3.vol.'!C20</f>
        <v>43497</v>
      </c>
      <c r="B21" s="153"/>
      <c r="C21" s="153"/>
      <c r="D21" s="124"/>
      <c r="E21" s="124"/>
      <c r="F21" s="124"/>
      <c r="G21" s="124"/>
      <c r="H21" s="124"/>
      <c r="I21" s="124"/>
    </row>
    <row r="22" spans="1:9" x14ac:dyDescent="0.3">
      <c r="A22" s="153">
        <f>+'3.vol.'!C21</f>
        <v>43525</v>
      </c>
      <c r="B22" s="153"/>
      <c r="C22" s="153"/>
      <c r="D22" s="124"/>
      <c r="E22" s="124"/>
      <c r="F22" s="124"/>
      <c r="G22" s="124"/>
      <c r="H22" s="124"/>
      <c r="I22" s="124"/>
    </row>
    <row r="23" spans="1:9" x14ac:dyDescent="0.3">
      <c r="A23" s="153">
        <f>+'3.vol.'!C22</f>
        <v>43556</v>
      </c>
      <c r="B23" s="153"/>
      <c r="C23" s="153"/>
      <c r="D23" s="124"/>
      <c r="E23" s="124"/>
      <c r="F23" s="124"/>
      <c r="G23" s="124"/>
      <c r="H23" s="124"/>
      <c r="I23" s="124"/>
    </row>
    <row r="24" spans="1:9" x14ac:dyDescent="0.3">
      <c r="A24" s="153">
        <f>+'3.vol.'!C23</f>
        <v>43586</v>
      </c>
      <c r="B24" s="153"/>
      <c r="C24" s="153"/>
      <c r="D24" s="124"/>
      <c r="E24" s="124"/>
      <c r="F24" s="124"/>
      <c r="G24" s="124"/>
      <c r="H24" s="124"/>
      <c r="I24" s="124"/>
    </row>
    <row r="25" spans="1:9" x14ac:dyDescent="0.3">
      <c r="A25" s="153">
        <f>+'3.vol.'!C24</f>
        <v>43617</v>
      </c>
      <c r="B25" s="153"/>
      <c r="C25" s="153"/>
      <c r="D25" s="124"/>
      <c r="E25" s="124"/>
      <c r="F25" s="124"/>
      <c r="G25" s="124"/>
      <c r="H25" s="124"/>
      <c r="I25" s="124"/>
    </row>
    <row r="26" spans="1:9" x14ac:dyDescent="0.3">
      <c r="A26" s="153">
        <f>+'3.vol.'!C25</f>
        <v>43647</v>
      </c>
      <c r="B26" s="153"/>
      <c r="C26" s="153"/>
      <c r="D26" s="124"/>
      <c r="E26" s="124"/>
      <c r="F26" s="124"/>
      <c r="G26" s="124"/>
      <c r="H26" s="124"/>
      <c r="I26" s="124"/>
    </row>
    <row r="27" spans="1:9" x14ac:dyDescent="0.3">
      <c r="A27" s="153">
        <f>+'3.vol.'!C26</f>
        <v>43678</v>
      </c>
      <c r="B27" s="153"/>
      <c r="C27" s="153"/>
      <c r="D27" s="124"/>
      <c r="E27" s="124"/>
      <c r="F27" s="124"/>
      <c r="G27" s="124"/>
      <c r="H27" s="124"/>
      <c r="I27" s="124"/>
    </row>
    <row r="28" spans="1:9" x14ac:dyDescent="0.3">
      <c r="A28" s="153">
        <f>+'3.vol.'!C27</f>
        <v>43709</v>
      </c>
      <c r="B28" s="153"/>
      <c r="C28" s="153"/>
      <c r="D28" s="124"/>
      <c r="E28" s="124"/>
      <c r="F28" s="124"/>
      <c r="G28" s="124"/>
      <c r="H28" s="124"/>
      <c r="I28" s="124"/>
    </row>
    <row r="29" spans="1:9" x14ac:dyDescent="0.3">
      <c r="A29" s="153">
        <f>+'3.vol.'!C28</f>
        <v>43739</v>
      </c>
      <c r="B29" s="153"/>
      <c r="C29" s="153"/>
      <c r="D29" s="124"/>
      <c r="E29" s="124"/>
      <c r="F29" s="124"/>
      <c r="G29" s="124"/>
      <c r="H29" s="124"/>
      <c r="I29" s="124"/>
    </row>
    <row r="30" spans="1:9" x14ac:dyDescent="0.3">
      <c r="A30" s="153">
        <f>+'3.vol.'!C29</f>
        <v>43770</v>
      </c>
      <c r="B30" s="153"/>
      <c r="C30" s="153"/>
      <c r="D30" s="124"/>
      <c r="E30" s="124"/>
      <c r="F30" s="124"/>
      <c r="G30" s="124"/>
      <c r="H30" s="124"/>
      <c r="I30" s="124"/>
    </row>
    <row r="31" spans="1:9" ht="12.9" thickBot="1" x14ac:dyDescent="0.35">
      <c r="A31" s="155">
        <f>+'3.vol.'!C30</f>
        <v>43800</v>
      </c>
      <c r="B31" s="155"/>
      <c r="C31" s="155"/>
      <c r="D31" s="156"/>
      <c r="E31" s="156"/>
      <c r="F31" s="156"/>
      <c r="G31" s="156"/>
      <c r="H31" s="156"/>
      <c r="I31" s="156"/>
    </row>
    <row r="32" spans="1:9" x14ac:dyDescent="0.3">
      <c r="A32" s="149">
        <f>+'3.vol.'!C31</f>
        <v>43831</v>
      </c>
      <c r="B32" s="149"/>
      <c r="C32" s="149"/>
      <c r="D32" s="151"/>
      <c r="E32" s="151"/>
      <c r="F32" s="151"/>
      <c r="G32" s="151"/>
      <c r="H32" s="151"/>
      <c r="I32" s="151"/>
    </row>
    <row r="33" spans="1:9" x14ac:dyDescent="0.3">
      <c r="A33" s="153">
        <f>+'3.vol.'!C32</f>
        <v>43862</v>
      </c>
      <c r="B33" s="153"/>
      <c r="C33" s="153"/>
      <c r="D33" s="124"/>
      <c r="E33" s="124"/>
      <c r="F33" s="124"/>
      <c r="G33" s="124"/>
      <c r="H33" s="124"/>
      <c r="I33" s="124"/>
    </row>
    <row r="34" spans="1:9" x14ac:dyDescent="0.3">
      <c r="A34" s="153">
        <f>+'3.vol.'!C33</f>
        <v>43891</v>
      </c>
      <c r="B34" s="153"/>
      <c r="C34" s="153"/>
      <c r="D34" s="124"/>
      <c r="E34" s="124"/>
      <c r="F34" s="124"/>
      <c r="G34" s="124"/>
      <c r="H34" s="124"/>
      <c r="I34" s="124"/>
    </row>
    <row r="35" spans="1:9" x14ac:dyDescent="0.3">
      <c r="A35" s="153">
        <f>+'3.vol.'!C34</f>
        <v>43922</v>
      </c>
      <c r="B35" s="153"/>
      <c r="C35" s="153"/>
      <c r="D35" s="124"/>
      <c r="E35" s="124"/>
      <c r="F35" s="124"/>
      <c r="G35" s="124"/>
      <c r="H35" s="124"/>
      <c r="I35" s="124"/>
    </row>
    <row r="36" spans="1:9" x14ac:dyDescent="0.3">
      <c r="A36" s="153">
        <f>+'3.vol.'!C35</f>
        <v>43952</v>
      </c>
      <c r="B36" s="153"/>
      <c r="C36" s="153"/>
      <c r="D36" s="124"/>
      <c r="E36" s="124"/>
      <c r="F36" s="124"/>
      <c r="G36" s="124"/>
      <c r="H36" s="124"/>
      <c r="I36" s="124"/>
    </row>
    <row r="37" spans="1:9" x14ac:dyDescent="0.3">
      <c r="A37" s="153">
        <f>+'3.vol.'!C36</f>
        <v>43983</v>
      </c>
      <c r="B37" s="153"/>
      <c r="C37" s="153"/>
      <c r="D37" s="124"/>
      <c r="E37" s="124"/>
      <c r="F37" s="124"/>
      <c r="G37" s="124"/>
      <c r="H37" s="124"/>
      <c r="I37" s="124"/>
    </row>
    <row r="38" spans="1:9" x14ac:dyDescent="0.3">
      <c r="A38" s="153">
        <f>+'3.vol.'!C37</f>
        <v>44013</v>
      </c>
      <c r="B38" s="153"/>
      <c r="C38" s="153"/>
      <c r="D38" s="124"/>
      <c r="E38" s="124"/>
      <c r="F38" s="124"/>
      <c r="G38" s="124"/>
      <c r="H38" s="124"/>
      <c r="I38" s="124"/>
    </row>
    <row r="39" spans="1:9" x14ac:dyDescent="0.3">
      <c r="A39" s="153">
        <f>+'3.vol.'!C38</f>
        <v>44044</v>
      </c>
      <c r="B39" s="153"/>
      <c r="C39" s="153"/>
      <c r="D39" s="124"/>
      <c r="E39" s="124"/>
      <c r="F39" s="124"/>
      <c r="G39" s="124"/>
      <c r="H39" s="124"/>
      <c r="I39" s="124"/>
    </row>
    <row r="40" spans="1:9" x14ac:dyDescent="0.3">
      <c r="A40" s="153">
        <f>+'3.vol.'!C39</f>
        <v>44075</v>
      </c>
      <c r="B40" s="153"/>
      <c r="C40" s="153"/>
      <c r="D40" s="124"/>
      <c r="E40" s="124"/>
      <c r="F40" s="124"/>
      <c r="G40" s="124"/>
      <c r="H40" s="124"/>
      <c r="I40" s="124"/>
    </row>
    <row r="41" spans="1:9" x14ac:dyDescent="0.3">
      <c r="A41" s="153">
        <f>+'3.vol.'!C40</f>
        <v>44105</v>
      </c>
      <c r="B41" s="153"/>
      <c r="C41" s="153"/>
      <c r="D41" s="124"/>
      <c r="E41" s="124"/>
      <c r="F41" s="124"/>
      <c r="G41" s="124"/>
      <c r="H41" s="124"/>
      <c r="I41" s="124"/>
    </row>
    <row r="42" spans="1:9" x14ac:dyDescent="0.3">
      <c r="A42" s="153">
        <f>+'3.vol.'!C41</f>
        <v>44136</v>
      </c>
      <c r="B42" s="153"/>
      <c r="C42" s="153"/>
      <c r="D42" s="124"/>
      <c r="E42" s="124"/>
      <c r="F42" s="124"/>
      <c r="G42" s="124"/>
      <c r="H42" s="124"/>
      <c r="I42" s="124"/>
    </row>
    <row r="43" spans="1:9" ht="12.9" thickBot="1" x14ac:dyDescent="0.35">
      <c r="A43" s="212">
        <f>+'3.vol.'!C42</f>
        <v>44166</v>
      </c>
      <c r="B43" s="212"/>
      <c r="C43" s="212"/>
      <c r="D43" s="213"/>
      <c r="E43" s="213"/>
      <c r="F43" s="213"/>
      <c r="G43" s="213"/>
      <c r="H43" s="213"/>
      <c r="I43" s="213"/>
    </row>
    <row r="44" spans="1:9" x14ac:dyDescent="0.3">
      <c r="A44" s="149">
        <f>+'3.vol.'!C43</f>
        <v>44197</v>
      </c>
      <c r="B44" s="149"/>
      <c r="C44" s="149"/>
      <c r="D44" s="151"/>
      <c r="E44" s="151"/>
      <c r="F44" s="151"/>
      <c r="G44" s="151"/>
      <c r="H44" s="151"/>
      <c r="I44" s="151"/>
    </row>
    <row r="45" spans="1:9" x14ac:dyDescent="0.3">
      <c r="A45" s="153">
        <f>+'3.vol.'!C44</f>
        <v>44228</v>
      </c>
      <c r="B45" s="153"/>
      <c r="C45" s="153"/>
      <c r="D45" s="124"/>
      <c r="E45" s="124"/>
      <c r="F45" s="124"/>
      <c r="G45" s="124"/>
      <c r="H45" s="124"/>
      <c r="I45" s="124"/>
    </row>
    <row r="46" spans="1:9" x14ac:dyDescent="0.3">
      <c r="A46" s="153">
        <f>+'3.vol.'!C45</f>
        <v>44256</v>
      </c>
      <c r="B46" s="153"/>
      <c r="C46" s="153"/>
      <c r="D46" s="124"/>
      <c r="E46" s="124"/>
      <c r="F46" s="124"/>
      <c r="G46" s="124"/>
      <c r="H46" s="124"/>
      <c r="I46" s="124"/>
    </row>
    <row r="47" spans="1:9" ht="12.9" thickBot="1" x14ac:dyDescent="0.35">
      <c r="A47" s="155">
        <f>+'3.vol.'!C46</f>
        <v>44287</v>
      </c>
      <c r="B47" s="155"/>
      <c r="C47" s="155"/>
      <c r="D47" s="156"/>
      <c r="E47" s="156"/>
      <c r="F47" s="156"/>
      <c r="G47" s="156"/>
      <c r="H47" s="156"/>
      <c r="I47" s="156"/>
    </row>
    <row r="48" spans="1:9" hidden="1" x14ac:dyDescent="0.3">
      <c r="A48" s="439">
        <f>+'3.vol.'!C47</f>
        <v>44317</v>
      </c>
      <c r="B48" s="439"/>
      <c r="C48" s="439"/>
      <c r="D48" s="440"/>
      <c r="E48" s="440"/>
      <c r="F48" s="440"/>
      <c r="G48" s="440"/>
      <c r="H48" s="440"/>
      <c r="I48" s="440"/>
    </row>
    <row r="49" spans="1:9" hidden="1" x14ac:dyDescent="0.3">
      <c r="A49" s="153">
        <f>+'3.vol.'!C48</f>
        <v>44348</v>
      </c>
      <c r="B49" s="153"/>
      <c r="C49" s="153"/>
      <c r="D49" s="124"/>
      <c r="E49" s="124"/>
      <c r="F49" s="124"/>
      <c r="G49" s="124"/>
      <c r="H49" s="124"/>
      <c r="I49" s="124"/>
    </row>
    <row r="50" spans="1:9" hidden="1" x14ac:dyDescent="0.3">
      <c r="A50" s="153">
        <f>+'3.vol.'!C49</f>
        <v>44378</v>
      </c>
      <c r="B50" s="153"/>
      <c r="C50" s="153"/>
      <c r="D50" s="124"/>
      <c r="E50" s="124"/>
      <c r="F50" s="124"/>
      <c r="G50" s="124"/>
      <c r="H50" s="124"/>
      <c r="I50" s="124"/>
    </row>
    <row r="51" spans="1:9" hidden="1" x14ac:dyDescent="0.3">
      <c r="A51" s="153">
        <f>+'3.vol.'!C50</f>
        <v>44409</v>
      </c>
      <c r="B51" s="153"/>
      <c r="C51" s="153"/>
      <c r="D51" s="124"/>
      <c r="E51" s="124"/>
      <c r="F51" s="124"/>
      <c r="G51" s="124"/>
      <c r="H51" s="124"/>
      <c r="I51" s="124"/>
    </row>
    <row r="52" spans="1:9" hidden="1" x14ac:dyDescent="0.3">
      <c r="A52" s="153">
        <f>+'3.vol.'!C51</f>
        <v>44440</v>
      </c>
      <c r="B52" s="153"/>
      <c r="C52" s="153"/>
      <c r="D52" s="124"/>
      <c r="E52" s="124"/>
      <c r="F52" s="124"/>
      <c r="G52" s="124"/>
      <c r="H52" s="124"/>
      <c r="I52" s="124"/>
    </row>
    <row r="53" spans="1:9" hidden="1" x14ac:dyDescent="0.3">
      <c r="A53" s="153">
        <f>+'3.vol.'!C52</f>
        <v>44470</v>
      </c>
      <c r="B53" s="153"/>
      <c r="C53" s="153"/>
      <c r="D53" s="124"/>
      <c r="E53" s="124"/>
      <c r="F53" s="124"/>
      <c r="G53" s="124"/>
      <c r="H53" s="124"/>
      <c r="I53" s="124"/>
    </row>
    <row r="54" spans="1:9" hidden="1" x14ac:dyDescent="0.3">
      <c r="A54" s="153">
        <f>+'3.vol.'!C53</f>
        <v>44501</v>
      </c>
      <c r="B54" s="153"/>
      <c r="C54" s="153"/>
      <c r="D54" s="124"/>
      <c r="E54" s="124"/>
      <c r="F54" s="124"/>
      <c r="G54" s="124"/>
      <c r="H54" s="124"/>
      <c r="I54" s="124"/>
    </row>
    <row r="55" spans="1:9" ht="12.9" hidden="1" thickBot="1" x14ac:dyDescent="0.35">
      <c r="A55" s="155">
        <f>+'3.vol.'!C54</f>
        <v>44531</v>
      </c>
      <c r="B55" s="155"/>
      <c r="C55" s="155"/>
      <c r="D55" s="156"/>
      <c r="E55" s="156"/>
      <c r="F55" s="156"/>
      <c r="G55" s="156"/>
      <c r="H55" s="156"/>
      <c r="I55" s="156"/>
    </row>
    <row r="56" spans="1:9" ht="12.9" thickBot="1" x14ac:dyDescent="0.35">
      <c r="A56" s="169"/>
      <c r="B56" s="169"/>
      <c r="C56" s="169"/>
      <c r="D56" s="164"/>
      <c r="E56" s="164"/>
      <c r="F56" s="164"/>
      <c r="G56" s="164"/>
      <c r="H56" s="164"/>
      <c r="I56" s="164"/>
    </row>
    <row r="57" spans="1:9" x14ac:dyDescent="0.3">
      <c r="A57" s="166">
        <f>+'3.vol.'!C58</f>
        <v>2018</v>
      </c>
      <c r="B57" s="196"/>
      <c r="C57" s="196"/>
      <c r="D57" s="197"/>
      <c r="E57" s="197"/>
      <c r="F57" s="197"/>
      <c r="G57" s="197"/>
      <c r="H57" s="197"/>
      <c r="I57" s="197"/>
    </row>
    <row r="58" spans="1:9" x14ac:dyDescent="0.3">
      <c r="A58" s="167">
        <f>+'3.vol.'!C59</f>
        <v>2019</v>
      </c>
      <c r="B58" s="198"/>
      <c r="C58" s="198"/>
      <c r="D58" s="199"/>
      <c r="E58" s="199"/>
      <c r="F58" s="199"/>
      <c r="G58" s="199"/>
      <c r="H58" s="199"/>
      <c r="I58" s="199"/>
    </row>
    <row r="59" spans="1:9" ht="12.9" thickBot="1" x14ac:dyDescent="0.35">
      <c r="A59" s="168">
        <f>+'3.vol.'!C60</f>
        <v>2020</v>
      </c>
      <c r="B59" s="200"/>
      <c r="C59" s="200"/>
      <c r="D59" s="201"/>
      <c r="E59" s="201"/>
      <c r="F59" s="201"/>
      <c r="G59" s="201"/>
      <c r="H59" s="201"/>
      <c r="I59" s="201"/>
    </row>
    <row r="60" spans="1:9" ht="12.9" thickBot="1" x14ac:dyDescent="0.35">
      <c r="A60" s="169"/>
      <c r="B60" s="202"/>
      <c r="C60" s="202"/>
      <c r="D60" s="70"/>
      <c r="E60" s="70"/>
      <c r="F60" s="70"/>
      <c r="G60" s="70"/>
      <c r="H60" s="70"/>
      <c r="I60" s="70"/>
    </row>
    <row r="61" spans="1:9" x14ac:dyDescent="0.3">
      <c r="A61" s="391" t="str">
        <f>+'3.vol.'!C61</f>
        <v>ene-abr 2020</v>
      </c>
      <c r="B61" s="203"/>
      <c r="C61" s="203"/>
      <c r="D61" s="197"/>
      <c r="E61" s="197"/>
      <c r="F61" s="197"/>
      <c r="G61" s="197"/>
      <c r="H61" s="197"/>
      <c r="I61" s="197"/>
    </row>
    <row r="62" spans="1:9" ht="12.9" thickBot="1" x14ac:dyDescent="0.35">
      <c r="A62" s="393" t="str">
        <f>+'3.vol.'!C62</f>
        <v>ene-abr 2021</v>
      </c>
      <c r="B62" s="204"/>
      <c r="C62" s="204"/>
      <c r="D62" s="201"/>
      <c r="E62" s="201"/>
      <c r="F62" s="201"/>
      <c r="G62" s="201"/>
      <c r="H62" s="201"/>
      <c r="I62" s="201"/>
    </row>
    <row r="63" spans="1:9" x14ac:dyDescent="0.3">
      <c r="A63" s="163"/>
      <c r="B63" s="163"/>
      <c r="C63" s="163"/>
    </row>
    <row r="64" spans="1:9" x14ac:dyDescent="0.3">
      <c r="A64" s="163"/>
      <c r="B64" s="163"/>
      <c r="C64" s="163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68" orientation="landscape" r:id="rId1"/>
  <headerFooter alignWithMargins="0">
    <oddHeader>&amp;R2021 - Año de Homenaje al Premio Nobel de Medicina Doctor César Milstein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="75" workbookViewId="0">
      <selection activeCell="I20" sqref="I20"/>
    </sheetView>
  </sheetViews>
  <sheetFormatPr baseColWidth="10" defaultColWidth="11.3828125" defaultRowHeight="12.9" x14ac:dyDescent="0.35"/>
  <cols>
    <col min="1" max="1" width="54.84375" style="321" customWidth="1"/>
    <col min="2" max="4" width="24.69140625" style="321" customWidth="1"/>
    <col min="5" max="5" width="26" style="400" customWidth="1"/>
    <col min="6" max="16384" width="11.3828125" style="321"/>
  </cols>
  <sheetData>
    <row r="1" spans="1:5" x14ac:dyDescent="0.35">
      <c r="A1" s="319" t="s">
        <v>237</v>
      </c>
      <c r="B1" s="320"/>
      <c r="C1" s="320"/>
      <c r="D1" s="320"/>
      <c r="E1" s="399"/>
    </row>
    <row r="2" spans="1:5" x14ac:dyDescent="0.35">
      <c r="A2" s="319" t="s">
        <v>204</v>
      </c>
      <c r="B2" s="320"/>
      <c r="C2" s="320"/>
      <c r="D2" s="320"/>
      <c r="E2" s="399"/>
    </row>
    <row r="3" spans="1:5" s="400" customFormat="1" x14ac:dyDescent="0.35">
      <c r="A3" s="420" t="s">
        <v>226</v>
      </c>
      <c r="B3" s="398"/>
      <c r="C3" s="398"/>
      <c r="D3" s="398"/>
      <c r="E3" s="399"/>
    </row>
    <row r="4" spans="1:5" s="402" customFormat="1" x14ac:dyDescent="0.35">
      <c r="A4" s="420" t="s">
        <v>238</v>
      </c>
      <c r="B4" s="401"/>
      <c r="C4" s="401"/>
      <c r="D4" s="401"/>
      <c r="E4" s="401"/>
    </row>
    <row r="5" spans="1:5" ht="13.3" thickBot="1" x14ac:dyDescent="0.4">
      <c r="A5" s="405" t="s">
        <v>227</v>
      </c>
      <c r="B5" s="320"/>
      <c r="C5" s="320"/>
      <c r="D5" s="320"/>
      <c r="E5" s="399"/>
    </row>
    <row r="6" spans="1:5" ht="13.3" thickBot="1" x14ac:dyDescent="0.4">
      <c r="A6" s="527" t="s">
        <v>178</v>
      </c>
      <c r="B6" s="322" t="s">
        <v>177</v>
      </c>
      <c r="C6" s="322" t="s">
        <v>214</v>
      </c>
      <c r="D6" s="322" t="s">
        <v>217</v>
      </c>
      <c r="E6" s="404" t="s">
        <v>257</v>
      </c>
    </row>
    <row r="7" spans="1:5" s="323" customFormat="1" ht="13.3" thickBot="1" x14ac:dyDescent="0.4">
      <c r="A7" s="528"/>
      <c r="B7" s="437" t="s">
        <v>179</v>
      </c>
      <c r="C7" s="437" t="s">
        <v>179</v>
      </c>
      <c r="D7" s="437" t="s">
        <v>179</v>
      </c>
      <c r="E7" s="438" t="s">
        <v>179</v>
      </c>
    </row>
    <row r="8" spans="1:5" s="323" customFormat="1" x14ac:dyDescent="0.35">
      <c r="A8" s="324" t="s">
        <v>180</v>
      </c>
      <c r="B8" s="435"/>
      <c r="C8" s="436"/>
      <c r="D8" s="436"/>
      <c r="E8" s="446"/>
    </row>
    <row r="9" spans="1:5" x14ac:dyDescent="0.35">
      <c r="A9" s="325" t="s">
        <v>181</v>
      </c>
      <c r="B9" s="326"/>
      <c r="C9" s="326"/>
      <c r="D9" s="326"/>
      <c r="E9" s="447"/>
    </row>
    <row r="10" spans="1:5" x14ac:dyDescent="0.35">
      <c r="A10" s="327" t="s">
        <v>182</v>
      </c>
      <c r="B10" s="326"/>
      <c r="C10" s="326"/>
      <c r="D10" s="326"/>
      <c r="E10" s="447"/>
    </row>
    <row r="11" spans="1:5" x14ac:dyDescent="0.35">
      <c r="A11" s="327" t="s">
        <v>183</v>
      </c>
      <c r="B11" s="326"/>
      <c r="C11" s="326"/>
      <c r="D11" s="326"/>
      <c r="E11" s="447"/>
    </row>
    <row r="12" spans="1:5" x14ac:dyDescent="0.35">
      <c r="A12" s="325" t="s">
        <v>184</v>
      </c>
      <c r="B12" s="326"/>
      <c r="C12" s="326"/>
      <c r="D12" s="326"/>
      <c r="E12" s="447"/>
    </row>
    <row r="13" spans="1:5" x14ac:dyDescent="0.35">
      <c r="A13" s="327" t="s">
        <v>185</v>
      </c>
      <c r="B13" s="326"/>
      <c r="C13" s="326"/>
      <c r="D13" s="326"/>
      <c r="E13" s="447"/>
    </row>
    <row r="14" spans="1:5" x14ac:dyDescent="0.35">
      <c r="A14" s="327" t="s">
        <v>186</v>
      </c>
      <c r="B14" s="326"/>
      <c r="C14" s="326"/>
      <c r="D14" s="326"/>
      <c r="E14" s="447"/>
    </row>
    <row r="15" spans="1:5" x14ac:dyDescent="0.35">
      <c r="A15" s="327" t="s">
        <v>187</v>
      </c>
      <c r="B15" s="326"/>
      <c r="C15" s="326"/>
      <c r="D15" s="326"/>
      <c r="E15" s="447"/>
    </row>
    <row r="16" spans="1:5" x14ac:dyDescent="0.35">
      <c r="A16" s="327" t="s">
        <v>188</v>
      </c>
      <c r="B16" s="326"/>
      <c r="C16" s="326"/>
      <c r="D16" s="326"/>
      <c r="E16" s="447"/>
    </row>
    <row r="17" spans="1:5" x14ac:dyDescent="0.35">
      <c r="A17" s="327" t="s">
        <v>189</v>
      </c>
      <c r="B17" s="326"/>
      <c r="C17" s="326"/>
      <c r="D17" s="326"/>
      <c r="E17" s="447"/>
    </row>
    <row r="18" spans="1:5" x14ac:dyDescent="0.35">
      <c r="A18" s="327" t="s">
        <v>190</v>
      </c>
      <c r="B18" s="326"/>
      <c r="C18" s="326"/>
      <c r="D18" s="326"/>
      <c r="E18" s="447"/>
    </row>
    <row r="19" spans="1:5" x14ac:dyDescent="0.35">
      <c r="A19" s="325" t="s">
        <v>191</v>
      </c>
      <c r="B19" s="326"/>
      <c r="C19" s="326"/>
      <c r="D19" s="326"/>
      <c r="E19" s="447"/>
    </row>
    <row r="20" spans="1:5" x14ac:dyDescent="0.35">
      <c r="A20" s="327" t="s">
        <v>192</v>
      </c>
      <c r="B20" s="326"/>
      <c r="C20" s="326"/>
      <c r="D20" s="326"/>
      <c r="E20" s="447"/>
    </row>
    <row r="21" spans="1:5" x14ac:dyDescent="0.35">
      <c r="A21" s="327" t="s">
        <v>193</v>
      </c>
      <c r="B21" s="326"/>
      <c r="C21" s="326"/>
      <c r="D21" s="326"/>
      <c r="E21" s="447"/>
    </row>
    <row r="22" spans="1:5" x14ac:dyDescent="0.35">
      <c r="A22" s="327" t="s">
        <v>194</v>
      </c>
      <c r="B22" s="326"/>
      <c r="C22" s="326"/>
      <c r="D22" s="326"/>
      <c r="E22" s="447"/>
    </row>
    <row r="23" spans="1:5" ht="13.3" thickBot="1" x14ac:dyDescent="0.4">
      <c r="A23" s="453" t="s">
        <v>195</v>
      </c>
      <c r="B23" s="448"/>
      <c r="C23" s="448"/>
      <c r="D23" s="448"/>
      <c r="E23" s="449"/>
    </row>
    <row r="24" spans="1:5" ht="13.3" thickBot="1" x14ac:dyDescent="0.4">
      <c r="A24" s="450" t="s">
        <v>196</v>
      </c>
      <c r="B24" s="451"/>
      <c r="C24" s="451"/>
      <c r="D24" s="451"/>
      <c r="E24" s="452"/>
    </row>
    <row r="25" spans="1:5" x14ac:dyDescent="0.35">
      <c r="A25" s="454" t="s">
        <v>197</v>
      </c>
      <c r="B25" s="455"/>
      <c r="C25" s="455"/>
      <c r="D25" s="455"/>
      <c r="E25" s="456"/>
    </row>
    <row r="26" spans="1:5" ht="13.3" thickBot="1" x14ac:dyDescent="0.4">
      <c r="A26" s="457" t="s">
        <v>198</v>
      </c>
      <c r="B26" s="458"/>
      <c r="C26" s="458"/>
      <c r="D26" s="458"/>
      <c r="E26" s="459"/>
    </row>
    <row r="27" spans="1:5" ht="13.3" thickBot="1" x14ac:dyDescent="0.4">
      <c r="A27" s="450" t="s">
        <v>199</v>
      </c>
      <c r="B27" s="451"/>
      <c r="C27" s="451"/>
      <c r="D27" s="451"/>
      <c r="E27" s="452"/>
    </row>
    <row r="28" spans="1:5" x14ac:dyDescent="0.35">
      <c r="A28" s="454" t="s">
        <v>197</v>
      </c>
      <c r="B28" s="455"/>
      <c r="C28" s="455"/>
      <c r="D28" s="455"/>
      <c r="E28" s="456"/>
    </row>
    <row r="29" spans="1:5" ht="13.3" thickBot="1" x14ac:dyDescent="0.4">
      <c r="A29" s="457" t="s">
        <v>198</v>
      </c>
      <c r="B29" s="458"/>
      <c r="C29" s="458"/>
      <c r="D29" s="458"/>
      <c r="E29" s="459"/>
    </row>
    <row r="30" spans="1:5" ht="13.3" thickBot="1" x14ac:dyDescent="0.4">
      <c r="A30" s="450" t="s">
        <v>200</v>
      </c>
      <c r="B30" s="451"/>
      <c r="C30" s="451"/>
      <c r="D30" s="451"/>
      <c r="E30" s="452"/>
    </row>
    <row r="31" spans="1:5" x14ac:dyDescent="0.35">
      <c r="A31" s="454" t="s">
        <v>197</v>
      </c>
      <c r="B31" s="455"/>
      <c r="C31" s="455"/>
      <c r="D31" s="455"/>
      <c r="E31" s="456"/>
    </row>
    <row r="32" spans="1:5" ht="13.3" thickBot="1" x14ac:dyDescent="0.4">
      <c r="A32" s="457" t="s">
        <v>198</v>
      </c>
      <c r="B32" s="458"/>
      <c r="C32" s="458"/>
      <c r="D32" s="458"/>
      <c r="E32" s="459"/>
    </row>
    <row r="33" spans="1:5" ht="13.3" thickBot="1" x14ac:dyDescent="0.4">
      <c r="A33" s="450" t="s">
        <v>201</v>
      </c>
      <c r="B33" s="451"/>
      <c r="C33" s="451"/>
      <c r="D33" s="451"/>
      <c r="E33" s="452"/>
    </row>
    <row r="34" spans="1:5" x14ac:dyDescent="0.35">
      <c r="A34" s="454" t="s">
        <v>197</v>
      </c>
      <c r="B34" s="455"/>
      <c r="C34" s="455"/>
      <c r="D34" s="455"/>
      <c r="E34" s="456"/>
    </row>
    <row r="35" spans="1:5" x14ac:dyDescent="0.35">
      <c r="A35" s="328" t="s">
        <v>198</v>
      </c>
      <c r="B35" s="329"/>
      <c r="C35" s="329"/>
      <c r="D35" s="329"/>
      <c r="E35" s="460"/>
    </row>
    <row r="36" spans="1:5" x14ac:dyDescent="0.35">
      <c r="A36" s="325" t="s">
        <v>202</v>
      </c>
      <c r="B36" s="326"/>
      <c r="C36" s="326"/>
      <c r="D36" s="326"/>
      <c r="E36" s="447"/>
    </row>
    <row r="37" spans="1:5" ht="13.3" thickBot="1" x14ac:dyDescent="0.4">
      <c r="A37" s="453" t="s">
        <v>203</v>
      </c>
      <c r="B37" s="448"/>
      <c r="C37" s="448"/>
      <c r="D37" s="448"/>
      <c r="E37" s="449"/>
    </row>
    <row r="38" spans="1:5" x14ac:dyDescent="0.35">
      <c r="A38" s="330"/>
      <c r="B38" s="330"/>
      <c r="C38" s="330"/>
      <c r="D38" s="330"/>
      <c r="E38" s="403"/>
    </row>
    <row r="39" spans="1:5" x14ac:dyDescent="0.35">
      <c r="A39" s="330"/>
      <c r="B39" s="330"/>
      <c r="C39" s="330"/>
      <c r="D39" s="330"/>
      <c r="E39" s="403"/>
    </row>
    <row r="40" spans="1:5" x14ac:dyDescent="0.35">
      <c r="A40" s="330"/>
      <c r="B40" s="330"/>
      <c r="C40" s="330"/>
      <c r="D40" s="330"/>
      <c r="E40" s="403"/>
    </row>
  </sheetData>
  <mergeCells count="1">
    <mergeCell ref="A6:A7"/>
  </mergeCells>
  <printOptions horizontalCentered="1" verticalCentered="1"/>
  <pageMargins left="0.35433070866141736" right="0.35433070866141736" top="0.78740157480314965" bottom="0.78740157480314965" header="0.19685039370078741" footer="0"/>
  <pageSetup scale="86" orientation="landscape" r:id="rId1"/>
  <headerFooter alignWithMargins="0">
    <oddHeader>&amp;R2021 - Año de Homenaje al Premio Nobel de Medicina Doctor César Milstein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3"/>
  <sheetViews>
    <sheetView showGridLines="0" zoomScale="75" workbookViewId="0">
      <selection activeCell="I20" sqref="I20"/>
    </sheetView>
  </sheetViews>
  <sheetFormatPr baseColWidth="10" defaultColWidth="11.3828125" defaultRowHeight="12.45" x14ac:dyDescent="0.3"/>
  <cols>
    <col min="1" max="1" width="17" style="52" customWidth="1"/>
    <col min="2" max="4" width="22.69140625" style="52" customWidth="1"/>
    <col min="5" max="5" width="30.53515625" style="52" bestFit="1" customWidth="1"/>
    <col min="6" max="16384" width="11.3828125" style="52"/>
  </cols>
  <sheetData>
    <row r="1" spans="1:5" x14ac:dyDescent="0.3">
      <c r="A1" s="116" t="s">
        <v>132</v>
      </c>
      <c r="B1" s="117"/>
      <c r="C1" s="117"/>
      <c r="D1" s="117"/>
      <c r="E1" s="117"/>
    </row>
    <row r="2" spans="1:5" x14ac:dyDescent="0.3">
      <c r="A2" s="127" t="s">
        <v>241</v>
      </c>
      <c r="B2" s="117"/>
      <c r="C2" s="117"/>
      <c r="D2" s="117"/>
      <c r="E2" s="117"/>
    </row>
    <row r="3" spans="1:5" hidden="1" x14ac:dyDescent="0.3">
      <c r="A3" s="119" t="s">
        <v>94</v>
      </c>
      <c r="B3" s="118"/>
      <c r="C3" s="118"/>
      <c r="D3" s="118"/>
      <c r="E3" s="118"/>
    </row>
    <row r="4" spans="1:5" s="358" customFormat="1" x14ac:dyDescent="0.3">
      <c r="A4" s="389" t="s">
        <v>229</v>
      </c>
      <c r="B4" s="354"/>
      <c r="C4" s="354"/>
      <c r="D4" s="354"/>
      <c r="E4" s="354"/>
    </row>
    <row r="5" spans="1:5" ht="12.9" thickBot="1" x14ac:dyDescent="0.35">
      <c r="A5" s="59"/>
      <c r="B5" s="59"/>
      <c r="C5" s="59"/>
      <c r="D5" s="59"/>
      <c r="E5" s="59"/>
    </row>
    <row r="6" spans="1:5" ht="12.9" thickBot="1" x14ac:dyDescent="0.35">
      <c r="A6" s="127"/>
      <c r="B6" s="127"/>
      <c r="C6" s="422" t="s">
        <v>19</v>
      </c>
      <c r="D6" s="421"/>
      <c r="E6" s="425"/>
    </row>
    <row r="7" spans="1:5" ht="12.9" thickBot="1" x14ac:dyDescent="0.35">
      <c r="A7" s="128" t="s">
        <v>9</v>
      </c>
      <c r="B7" s="407" t="s">
        <v>224</v>
      </c>
      <c r="C7" s="406" t="s">
        <v>20</v>
      </c>
      <c r="D7" s="427" t="s">
        <v>20</v>
      </c>
      <c r="E7" s="428" t="s">
        <v>20</v>
      </c>
    </row>
    <row r="8" spans="1:5" ht="12.9" x14ac:dyDescent="0.35">
      <c r="A8" s="171">
        <v>43100</v>
      </c>
      <c r="B8" s="172"/>
      <c r="C8" s="173"/>
      <c r="D8" s="174"/>
      <c r="E8" s="426"/>
    </row>
    <row r="9" spans="1:5" x14ac:dyDescent="0.3">
      <c r="A9" s="175">
        <v>43465</v>
      </c>
      <c r="B9" s="176"/>
      <c r="C9" s="177"/>
      <c r="D9" s="178"/>
      <c r="E9" s="125"/>
    </row>
    <row r="10" spans="1:5" x14ac:dyDescent="0.3">
      <c r="A10" s="175">
        <v>43830</v>
      </c>
      <c r="B10" s="177"/>
      <c r="C10" s="177"/>
      <c r="D10" s="178"/>
      <c r="E10" s="125"/>
    </row>
    <row r="11" spans="1:5" ht="12.9" thickBot="1" x14ac:dyDescent="0.35">
      <c r="A11" s="179">
        <v>44196</v>
      </c>
      <c r="B11" s="180"/>
      <c r="C11" s="181"/>
      <c r="D11" s="182"/>
      <c r="E11" s="159"/>
    </row>
    <row r="12" spans="1:5" x14ac:dyDescent="0.3">
      <c r="A12" s="409">
        <v>43951</v>
      </c>
      <c r="B12" s="183"/>
      <c r="C12" s="183"/>
      <c r="D12" s="184"/>
      <c r="E12" s="152"/>
    </row>
    <row r="13" spans="1:5" ht="12.9" thickBot="1" x14ac:dyDescent="0.35">
      <c r="A13" s="408">
        <v>44316</v>
      </c>
      <c r="B13" s="185"/>
      <c r="C13" s="185"/>
      <c r="D13" s="186"/>
      <c r="E13" s="157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Doctor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I20" sqref="I20"/>
    </sheetView>
  </sheetViews>
  <sheetFormatPr baseColWidth="10" defaultColWidth="11.3828125" defaultRowHeight="12.45" x14ac:dyDescent="0.3"/>
  <cols>
    <col min="1" max="2" width="11.3828125" style="52"/>
    <col min="3" max="3" width="58.3828125" style="52" customWidth="1"/>
    <col min="4" max="16384" width="11.3828125" style="52"/>
  </cols>
  <sheetData>
    <row r="9" spans="3:3" ht="12.9" thickBot="1" x14ac:dyDescent="0.35"/>
    <row r="10" spans="3:3" ht="35.6" thickBot="1" x14ac:dyDescent="0.9">
      <c r="C10" s="115" t="s">
        <v>0</v>
      </c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orientation="portrait" r:id="rId1"/>
  <headerFooter alignWithMargins="0">
    <oddHeader>&amp;R2021 - Año de Homenaje al Premio Nobel de Medicina Doctor César Milstein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6"/>
  <sheetViews>
    <sheetView showGridLines="0" tabSelected="1" topLeftCell="A47" zoomScale="90" zoomScaleNormal="90" workbookViewId="0">
      <selection activeCell="I20" sqref="I20"/>
    </sheetView>
  </sheetViews>
  <sheetFormatPr baseColWidth="10" defaultColWidth="11.3828125" defaultRowHeight="12.45" x14ac:dyDescent="0.3"/>
  <cols>
    <col min="1" max="1" width="24.15234375" style="52" customWidth="1"/>
    <col min="2" max="2" width="29.3046875" style="52" customWidth="1"/>
    <col min="3" max="3" width="23.69140625" style="52" customWidth="1"/>
    <col min="4" max="6" width="11.3828125" style="52"/>
    <col min="7" max="9" width="2.84375" style="52" customWidth="1"/>
    <col min="10" max="16384" width="11.3828125" style="52"/>
  </cols>
  <sheetData>
    <row r="1" spans="1:7" x14ac:dyDescent="0.3">
      <c r="A1" s="127" t="s">
        <v>89</v>
      </c>
      <c r="B1" s="127"/>
      <c r="C1" s="127"/>
      <c r="D1" s="127"/>
      <c r="E1" s="127"/>
      <c r="F1" s="127"/>
      <c r="G1" s="127"/>
    </row>
    <row r="2" spans="1:7" s="358" customFormat="1" ht="14.15" x14ac:dyDescent="0.35">
      <c r="A2" s="410" t="s">
        <v>239</v>
      </c>
      <c r="B2" s="354"/>
      <c r="C2" s="354"/>
      <c r="D2" s="354"/>
      <c r="E2" s="354"/>
      <c r="F2" s="354"/>
    </row>
    <row r="3" spans="1:7" x14ac:dyDescent="0.3">
      <c r="A3" s="116" t="s">
        <v>85</v>
      </c>
      <c r="B3" s="117"/>
      <c r="C3" s="117"/>
      <c r="D3" s="117"/>
      <c r="E3" s="117"/>
      <c r="F3" s="117"/>
    </row>
    <row r="4" spans="1:7" hidden="1" x14ac:dyDescent="0.3">
      <c r="A4" s="116" t="s">
        <v>79</v>
      </c>
      <c r="B4" s="117"/>
      <c r="C4" s="117"/>
      <c r="D4" s="117"/>
      <c r="E4" s="117"/>
      <c r="F4" s="117"/>
    </row>
    <row r="5" spans="1:7" ht="12.9" thickBot="1" x14ac:dyDescent="0.35">
      <c r="A5" s="127" t="s">
        <v>231</v>
      </c>
      <c r="B5" s="117"/>
      <c r="C5" s="117"/>
      <c r="D5" s="117"/>
      <c r="E5" s="117"/>
      <c r="F5" s="117"/>
    </row>
    <row r="6" spans="1:7" ht="12.75" customHeight="1" thickBot="1" x14ac:dyDescent="0.35">
      <c r="A6" s="128" t="s">
        <v>8</v>
      </c>
      <c r="B6" s="128" t="s">
        <v>80</v>
      </c>
      <c r="C6" s="128" t="s">
        <v>81</v>
      </c>
      <c r="D6" s="128" t="s">
        <v>16</v>
      </c>
      <c r="E6" s="128" t="s">
        <v>97</v>
      </c>
      <c r="F6"/>
    </row>
    <row r="7" spans="1:7" ht="12.9" thickBot="1" x14ac:dyDescent="0.35">
      <c r="A7" s="148" t="s">
        <v>9</v>
      </c>
      <c r="B7" s="148" t="s">
        <v>82</v>
      </c>
      <c r="C7" s="411" t="s">
        <v>232</v>
      </c>
      <c r="D7" s="148" t="s">
        <v>83</v>
      </c>
      <c r="E7" s="148" t="s">
        <v>83</v>
      </c>
      <c r="F7"/>
    </row>
    <row r="8" spans="1:7" x14ac:dyDescent="0.3">
      <c r="A8" s="149">
        <f>+'3.vol.'!C7</f>
        <v>43101</v>
      </c>
      <c r="B8" s="150"/>
      <c r="C8" s="151"/>
      <c r="D8" s="152"/>
      <c r="E8" s="151"/>
      <c r="F8"/>
    </row>
    <row r="9" spans="1:7" x14ac:dyDescent="0.3">
      <c r="A9" s="153">
        <f>+'3.vol.'!C8</f>
        <v>43132</v>
      </c>
      <c r="B9" s="154"/>
      <c r="C9" s="124"/>
      <c r="D9" s="125"/>
      <c r="E9" s="124"/>
      <c r="F9"/>
    </row>
    <row r="10" spans="1:7" x14ac:dyDescent="0.3">
      <c r="A10" s="153">
        <f>+'3.vol.'!C9</f>
        <v>43160</v>
      </c>
      <c r="B10" s="154"/>
      <c r="C10" s="124"/>
      <c r="D10" s="125"/>
      <c r="E10" s="124"/>
      <c r="F10"/>
    </row>
    <row r="11" spans="1:7" x14ac:dyDescent="0.3">
      <c r="A11" s="153">
        <f>+'3.vol.'!C10</f>
        <v>43191</v>
      </c>
      <c r="B11" s="154"/>
      <c r="C11" s="124"/>
      <c r="D11" s="125"/>
      <c r="E11" s="124"/>
      <c r="F11"/>
    </row>
    <row r="12" spans="1:7" x14ac:dyDescent="0.3">
      <c r="A12" s="153">
        <f>+'3.vol.'!C11</f>
        <v>43221</v>
      </c>
      <c r="B12" s="124"/>
      <c r="C12" s="124"/>
      <c r="D12" s="125"/>
      <c r="E12" s="124"/>
      <c r="F12"/>
    </row>
    <row r="13" spans="1:7" x14ac:dyDescent="0.3">
      <c r="A13" s="153">
        <f>+'3.vol.'!C12</f>
        <v>43252</v>
      </c>
      <c r="B13" s="154"/>
      <c r="C13" s="124"/>
      <c r="D13" s="125"/>
      <c r="E13" s="124"/>
      <c r="F13"/>
    </row>
    <row r="14" spans="1:7" x14ac:dyDescent="0.3">
      <c r="A14" s="153">
        <f>+'3.vol.'!C13</f>
        <v>43282</v>
      </c>
      <c r="B14" s="124"/>
      <c r="C14" s="124"/>
      <c r="D14" s="125"/>
      <c r="E14" s="124"/>
      <c r="F14"/>
    </row>
    <row r="15" spans="1:7" x14ac:dyDescent="0.3">
      <c r="A15" s="153">
        <f>+'3.vol.'!C14</f>
        <v>43313</v>
      </c>
      <c r="B15" s="124"/>
      <c r="C15" s="124"/>
      <c r="D15" s="125"/>
      <c r="E15" s="124"/>
      <c r="F15"/>
    </row>
    <row r="16" spans="1:7" x14ac:dyDescent="0.3">
      <c r="A16" s="153">
        <f>+'3.vol.'!C15</f>
        <v>43344</v>
      </c>
      <c r="B16" s="124"/>
      <c r="C16" s="124"/>
      <c r="D16" s="125"/>
      <c r="E16" s="124"/>
      <c r="F16"/>
    </row>
    <row r="17" spans="1:6" x14ac:dyDescent="0.3">
      <c r="A17" s="153">
        <f>+'3.vol.'!C16</f>
        <v>43374</v>
      </c>
      <c r="B17" s="124"/>
      <c r="C17" s="124"/>
      <c r="D17" s="125"/>
      <c r="E17" s="124"/>
      <c r="F17"/>
    </row>
    <row r="18" spans="1:6" x14ac:dyDescent="0.3">
      <c r="A18" s="153">
        <f>+'3.vol.'!C17</f>
        <v>43405</v>
      </c>
      <c r="B18" s="124"/>
      <c r="C18" s="124"/>
      <c r="D18" s="125"/>
      <c r="E18" s="124"/>
      <c r="F18"/>
    </row>
    <row r="19" spans="1:6" ht="12.9" thickBot="1" x14ac:dyDescent="0.35">
      <c r="A19" s="155">
        <f>+'3.vol.'!C18</f>
        <v>43435</v>
      </c>
      <c r="B19" s="156"/>
      <c r="C19" s="156"/>
      <c r="D19" s="157"/>
      <c r="E19" s="156"/>
      <c r="F19"/>
    </row>
    <row r="20" spans="1:6" x14ac:dyDescent="0.3">
      <c r="A20" s="149">
        <f>+'3.vol.'!C19</f>
        <v>43466</v>
      </c>
      <c r="B20" s="151"/>
      <c r="C20" s="151"/>
      <c r="D20" s="125"/>
      <c r="E20" s="151"/>
      <c r="F20"/>
    </row>
    <row r="21" spans="1:6" x14ac:dyDescent="0.3">
      <c r="A21" s="153">
        <f>+'3.vol.'!C20</f>
        <v>43497</v>
      </c>
      <c r="B21" s="124"/>
      <c r="C21" s="124"/>
      <c r="D21" s="158"/>
      <c r="E21" s="124"/>
      <c r="F21"/>
    </row>
    <row r="22" spans="1:6" x14ac:dyDescent="0.3">
      <c r="A22" s="153">
        <f>+'3.vol.'!C21</f>
        <v>43525</v>
      </c>
      <c r="B22" s="124"/>
      <c r="C22" s="124"/>
      <c r="D22" s="125"/>
      <c r="E22" s="124"/>
      <c r="F22"/>
    </row>
    <row r="23" spans="1:6" x14ac:dyDescent="0.3">
      <c r="A23" s="153">
        <f>+'3.vol.'!C22</f>
        <v>43556</v>
      </c>
      <c r="B23" s="124"/>
      <c r="C23" s="124"/>
      <c r="D23" s="125"/>
      <c r="E23" s="124"/>
      <c r="F23"/>
    </row>
    <row r="24" spans="1:6" x14ac:dyDescent="0.3">
      <c r="A24" s="153">
        <f>+'3.vol.'!C23</f>
        <v>43586</v>
      </c>
      <c r="B24" s="124"/>
      <c r="C24" s="124"/>
      <c r="D24" s="125"/>
      <c r="E24" s="124"/>
      <c r="F24"/>
    </row>
    <row r="25" spans="1:6" x14ac:dyDescent="0.3">
      <c r="A25" s="153">
        <f>+'3.vol.'!C24</f>
        <v>43617</v>
      </c>
      <c r="B25" s="124"/>
      <c r="C25" s="124"/>
      <c r="D25" s="125"/>
      <c r="E25" s="124"/>
      <c r="F25"/>
    </row>
    <row r="26" spans="1:6" x14ac:dyDescent="0.3">
      <c r="A26" s="153">
        <f>+'3.vol.'!C25</f>
        <v>43647</v>
      </c>
      <c r="B26" s="124"/>
      <c r="C26" s="124"/>
      <c r="D26" s="125"/>
      <c r="E26" s="124"/>
      <c r="F26"/>
    </row>
    <row r="27" spans="1:6" x14ac:dyDescent="0.3">
      <c r="A27" s="153">
        <f>+'3.vol.'!C26</f>
        <v>43678</v>
      </c>
      <c r="B27" s="124"/>
      <c r="C27" s="124"/>
      <c r="D27" s="125"/>
      <c r="E27" s="124"/>
      <c r="F27"/>
    </row>
    <row r="28" spans="1:6" x14ac:dyDescent="0.3">
      <c r="A28" s="153">
        <f>+'3.vol.'!C27</f>
        <v>43709</v>
      </c>
      <c r="B28" s="124"/>
      <c r="C28" s="124"/>
      <c r="D28" s="125"/>
      <c r="E28" s="124"/>
      <c r="F28"/>
    </row>
    <row r="29" spans="1:6" x14ac:dyDescent="0.3">
      <c r="A29" s="153">
        <f>+'3.vol.'!C28</f>
        <v>43739</v>
      </c>
      <c r="B29" s="124"/>
      <c r="C29" s="124"/>
      <c r="D29" s="125"/>
      <c r="E29" s="124"/>
      <c r="F29"/>
    </row>
    <row r="30" spans="1:6" x14ac:dyDescent="0.3">
      <c r="A30" s="153">
        <f>+'3.vol.'!C29</f>
        <v>43770</v>
      </c>
      <c r="B30" s="124"/>
      <c r="C30" s="124"/>
      <c r="D30" s="125"/>
      <c r="E30" s="124"/>
      <c r="F30"/>
    </row>
    <row r="31" spans="1:6" ht="12.9" thickBot="1" x14ac:dyDescent="0.35">
      <c r="A31" s="155">
        <f>+'3.vol.'!C30</f>
        <v>43800</v>
      </c>
      <c r="B31" s="156"/>
      <c r="C31" s="156"/>
      <c r="D31" s="159"/>
      <c r="E31" s="156"/>
      <c r="F31"/>
    </row>
    <row r="32" spans="1:6" x14ac:dyDescent="0.3">
      <c r="A32" s="149">
        <f>+'3.vol.'!C31</f>
        <v>43831</v>
      </c>
      <c r="B32" s="151"/>
      <c r="C32" s="160"/>
      <c r="D32" s="150"/>
      <c r="E32" s="151"/>
      <c r="F32"/>
    </row>
    <row r="33" spans="1:6" x14ac:dyDescent="0.3">
      <c r="A33" s="153">
        <f>+'3.vol.'!C32</f>
        <v>43862</v>
      </c>
      <c r="B33" s="124"/>
      <c r="C33" s="104"/>
      <c r="D33" s="154"/>
      <c r="E33" s="124"/>
      <c r="F33"/>
    </row>
    <row r="34" spans="1:6" x14ac:dyDescent="0.3">
      <c r="A34" s="153">
        <f>+'3.vol.'!C33</f>
        <v>43891</v>
      </c>
      <c r="B34" s="124"/>
      <c r="C34" s="104"/>
      <c r="D34" s="154"/>
      <c r="E34" s="124"/>
      <c r="F34"/>
    </row>
    <row r="35" spans="1:6" x14ac:dyDescent="0.3">
      <c r="A35" s="153">
        <f>+'3.vol.'!C34</f>
        <v>43922</v>
      </c>
      <c r="B35" s="124"/>
      <c r="C35" s="104"/>
      <c r="D35" s="154"/>
      <c r="E35" s="124"/>
      <c r="F35"/>
    </row>
    <row r="36" spans="1:6" x14ac:dyDescent="0.3">
      <c r="A36" s="153">
        <f>+'3.vol.'!C35</f>
        <v>43952</v>
      </c>
      <c r="B36" s="124"/>
      <c r="C36" s="104"/>
      <c r="D36" s="154"/>
      <c r="E36" s="124"/>
      <c r="F36"/>
    </row>
    <row r="37" spans="1:6" x14ac:dyDescent="0.3">
      <c r="A37" s="153">
        <f>+'3.vol.'!C36</f>
        <v>43983</v>
      </c>
      <c r="B37" s="124"/>
      <c r="C37" s="104"/>
      <c r="D37" s="154"/>
      <c r="E37" s="124"/>
      <c r="F37"/>
    </row>
    <row r="38" spans="1:6" x14ac:dyDescent="0.3">
      <c r="A38" s="153">
        <f>+'3.vol.'!C37</f>
        <v>44013</v>
      </c>
      <c r="B38" s="124"/>
      <c r="C38" s="104"/>
      <c r="D38" s="154"/>
      <c r="E38" s="124"/>
      <c r="F38"/>
    </row>
    <row r="39" spans="1:6" x14ac:dyDescent="0.3">
      <c r="A39" s="153">
        <f>+'3.vol.'!C38</f>
        <v>44044</v>
      </c>
      <c r="B39" s="124"/>
      <c r="C39" s="104"/>
      <c r="D39" s="154"/>
      <c r="E39" s="124"/>
      <c r="F39"/>
    </row>
    <row r="40" spans="1:6" x14ac:dyDescent="0.3">
      <c r="A40" s="153">
        <f>+'3.vol.'!C39</f>
        <v>44075</v>
      </c>
      <c r="B40" s="124"/>
      <c r="C40" s="104"/>
      <c r="D40" s="154"/>
      <c r="E40" s="124"/>
      <c r="F40"/>
    </row>
    <row r="41" spans="1:6" x14ac:dyDescent="0.3">
      <c r="A41" s="153">
        <f>+'3.vol.'!C40</f>
        <v>44105</v>
      </c>
      <c r="B41" s="124"/>
      <c r="C41" s="104"/>
      <c r="D41" s="154"/>
      <c r="E41" s="124"/>
      <c r="F41"/>
    </row>
    <row r="42" spans="1:6" x14ac:dyDescent="0.3">
      <c r="A42" s="153">
        <f>+'3.vol.'!C41</f>
        <v>44136</v>
      </c>
      <c r="B42" s="124"/>
      <c r="C42" s="104"/>
      <c r="D42" s="154"/>
      <c r="E42" s="124"/>
      <c r="F42"/>
    </row>
    <row r="43" spans="1:6" ht="12.9" thickBot="1" x14ac:dyDescent="0.35">
      <c r="A43" s="212">
        <f>+'3.vol.'!C42</f>
        <v>44166</v>
      </c>
      <c r="B43" s="213"/>
      <c r="C43" s="214"/>
      <c r="D43" s="208"/>
      <c r="E43" s="213"/>
      <c r="F43"/>
    </row>
    <row r="44" spans="1:6" x14ac:dyDescent="0.3">
      <c r="A44" s="149">
        <f>+'3.vol.'!C43</f>
        <v>44197</v>
      </c>
      <c r="B44" s="151"/>
      <c r="C44" s="151"/>
      <c r="D44" s="150"/>
      <c r="E44" s="151"/>
      <c r="F44"/>
    </row>
    <row r="45" spans="1:6" x14ac:dyDescent="0.3">
      <c r="A45" s="153">
        <f>+'3.vol.'!C44</f>
        <v>44228</v>
      </c>
      <c r="B45" s="124"/>
      <c r="C45" s="124"/>
      <c r="D45" s="154"/>
      <c r="E45" s="124"/>
      <c r="F45"/>
    </row>
    <row r="46" spans="1:6" x14ac:dyDescent="0.3">
      <c r="A46" s="153">
        <f>+'3.vol.'!C45</f>
        <v>44256</v>
      </c>
      <c r="B46" s="124"/>
      <c r="C46" s="124"/>
      <c r="D46" s="154"/>
      <c r="E46" s="124"/>
      <c r="F46"/>
    </row>
    <row r="47" spans="1:6" ht="12.9" thickBot="1" x14ac:dyDescent="0.35">
      <c r="A47" s="155">
        <f>+'3.vol.'!C46</f>
        <v>44287</v>
      </c>
      <c r="B47" s="156"/>
      <c r="C47" s="156"/>
      <c r="D47" s="162"/>
      <c r="E47" s="156"/>
      <c r="F47"/>
    </row>
    <row r="48" spans="1:6" hidden="1" x14ac:dyDescent="0.3">
      <c r="A48" s="439">
        <f>+'3.vol.'!C47</f>
        <v>44317</v>
      </c>
      <c r="B48" s="440"/>
      <c r="C48" s="441"/>
      <c r="D48" s="442"/>
      <c r="E48" s="440"/>
      <c r="F48"/>
    </row>
    <row r="49" spans="1:6" hidden="1" x14ac:dyDescent="0.3">
      <c r="A49" s="153">
        <f>+'3.vol.'!C48</f>
        <v>44348</v>
      </c>
      <c r="B49" s="124"/>
      <c r="C49" s="104"/>
      <c r="D49" s="154"/>
      <c r="E49" s="124"/>
      <c r="F49"/>
    </row>
    <row r="50" spans="1:6" hidden="1" x14ac:dyDescent="0.3">
      <c r="A50" s="153">
        <f>+'3.vol.'!C49</f>
        <v>44378</v>
      </c>
      <c r="B50" s="124"/>
      <c r="C50" s="104"/>
      <c r="D50" s="154"/>
      <c r="E50" s="124"/>
      <c r="F50"/>
    </row>
    <row r="51" spans="1:6" hidden="1" x14ac:dyDescent="0.3">
      <c r="A51" s="153">
        <f>+'3.vol.'!C50</f>
        <v>44409</v>
      </c>
      <c r="B51" s="124"/>
      <c r="C51" s="104"/>
      <c r="D51" s="154"/>
      <c r="E51" s="124"/>
      <c r="F51"/>
    </row>
    <row r="52" spans="1:6" hidden="1" x14ac:dyDescent="0.3">
      <c r="A52" s="153">
        <f>+'3.vol.'!C51</f>
        <v>44440</v>
      </c>
      <c r="B52" s="124"/>
      <c r="C52" s="104"/>
      <c r="D52" s="154"/>
      <c r="E52" s="124"/>
      <c r="F52"/>
    </row>
    <row r="53" spans="1:6" hidden="1" x14ac:dyDescent="0.3">
      <c r="A53" s="153">
        <f>+'3.vol.'!C52</f>
        <v>44470</v>
      </c>
      <c r="B53" s="124"/>
      <c r="C53" s="104"/>
      <c r="D53" s="154"/>
      <c r="E53" s="124"/>
      <c r="F53"/>
    </row>
    <row r="54" spans="1:6" hidden="1" x14ac:dyDescent="0.3">
      <c r="A54" s="153">
        <f>+'3.vol.'!C53</f>
        <v>44501</v>
      </c>
      <c r="B54" s="124"/>
      <c r="C54" s="104"/>
      <c r="D54" s="154"/>
      <c r="E54" s="124"/>
      <c r="F54"/>
    </row>
    <row r="55" spans="1:6" ht="12.9" hidden="1" thickBot="1" x14ac:dyDescent="0.35">
      <c r="A55" s="155">
        <f>+'3.vol.'!C54</f>
        <v>44531</v>
      </c>
      <c r="B55" s="156"/>
      <c r="C55" s="161"/>
      <c r="D55" s="162"/>
      <c r="E55" s="156"/>
      <c r="F55"/>
    </row>
    <row r="56" spans="1:6" ht="12.9" thickBot="1" x14ac:dyDescent="0.35">
      <c r="A56" s="163"/>
      <c r="B56" s="164"/>
      <c r="C56" s="164"/>
      <c r="D56" s="165"/>
      <c r="E56" s="164"/>
      <c r="F56"/>
    </row>
    <row r="57" spans="1:6" x14ac:dyDescent="0.3">
      <c r="A57" s="166">
        <f>+'3.vol.'!C58</f>
        <v>2018</v>
      </c>
      <c r="B57" s="151"/>
      <c r="C57" s="151"/>
      <c r="D57" s="151"/>
      <c r="E57" s="151"/>
      <c r="F57"/>
    </row>
    <row r="58" spans="1:6" x14ac:dyDescent="0.3">
      <c r="A58" s="167">
        <f>+'3.vol.'!C59</f>
        <v>2019</v>
      </c>
      <c r="B58" s="124"/>
      <c r="C58" s="124"/>
      <c r="D58" s="124"/>
      <c r="E58" s="124"/>
      <c r="F58"/>
    </row>
    <row r="59" spans="1:6" ht="12.9" thickBot="1" x14ac:dyDescent="0.35">
      <c r="A59" s="168">
        <f>+'3.vol.'!C60</f>
        <v>2020</v>
      </c>
      <c r="B59" s="156"/>
      <c r="C59" s="156"/>
      <c r="D59" s="156"/>
      <c r="E59" s="156"/>
      <c r="F59"/>
    </row>
    <row r="60" spans="1:6" ht="12.9" thickBot="1" x14ac:dyDescent="0.35">
      <c r="A60" s="169"/>
      <c r="B60" s="164"/>
      <c r="C60" s="164"/>
      <c r="D60" s="164"/>
      <c r="E60" s="164"/>
      <c r="F60"/>
    </row>
    <row r="61" spans="1:6" x14ac:dyDescent="0.3">
      <c r="A61" s="391" t="str">
        <f>+'3.vol.'!C61</f>
        <v>ene-abr 2020</v>
      </c>
      <c r="B61" s="151"/>
      <c r="C61" s="151"/>
      <c r="D61" s="151"/>
      <c r="E61" s="151"/>
      <c r="F61"/>
    </row>
    <row r="62" spans="1:6" ht="12.9" thickBot="1" x14ac:dyDescent="0.35">
      <c r="A62" s="393" t="str">
        <f>+'3.vol.'!C62</f>
        <v>ene-abr 2021</v>
      </c>
      <c r="B62" s="156"/>
      <c r="C62" s="156"/>
      <c r="D62" s="156"/>
      <c r="E62" s="156"/>
      <c r="F62"/>
    </row>
    <row r="63" spans="1:6" ht="4.75" customHeight="1" x14ac:dyDescent="0.3">
      <c r="A63" s="163"/>
    </row>
    <row r="64" spans="1:6" x14ac:dyDescent="0.3">
      <c r="A64" s="170" t="s">
        <v>84</v>
      </c>
    </row>
    <row r="65" spans="1:6" x14ac:dyDescent="0.3">
      <c r="A65" s="139"/>
    </row>
    <row r="66" spans="1:6" x14ac:dyDescent="0.3">
      <c r="A66" s="139"/>
      <c r="E66" s="164"/>
      <c r="F66" s="164"/>
    </row>
  </sheetData>
  <sheetProtection formatCells="0" formatColumns="0" formatRows="0"/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91" orientation="portrait" r:id="rId1"/>
  <headerFooter alignWithMargins="0">
    <oddHeader>&amp;R2021 - Año de Homenaje al Premio Nobel de Medicina Doctor César Milstein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7"/>
  <sheetViews>
    <sheetView zoomScale="70" zoomScaleNormal="70" workbookViewId="0">
      <selection activeCell="A4" sqref="A4:D4"/>
    </sheetView>
  </sheetViews>
  <sheetFormatPr baseColWidth="10" defaultColWidth="11.3828125" defaultRowHeight="12.45" x14ac:dyDescent="0.3"/>
  <cols>
    <col min="1" max="1" width="22.3828125" style="334" customWidth="1"/>
    <col min="2" max="4" width="23.69140625" style="334" customWidth="1"/>
    <col min="5" max="16384" width="11.3828125" style="334"/>
  </cols>
  <sheetData>
    <row r="1" spans="1:4" ht="65.25" customHeight="1" x14ac:dyDescent="0.4">
      <c r="A1" s="529" t="s">
        <v>211</v>
      </c>
      <c r="B1" s="529"/>
      <c r="C1" s="529"/>
      <c r="D1" s="529"/>
    </row>
    <row r="2" spans="1:4" s="335" customFormat="1" x14ac:dyDescent="0.3">
      <c r="A2" s="530" t="s">
        <v>240</v>
      </c>
      <c r="B2" s="530"/>
      <c r="C2" s="530"/>
      <c r="D2" s="530"/>
    </row>
    <row r="3" spans="1:4" s="335" customFormat="1" x14ac:dyDescent="0.3">
      <c r="A3" s="530" t="s">
        <v>206</v>
      </c>
      <c r="B3" s="530"/>
      <c r="C3" s="530"/>
      <c r="D3" s="530"/>
    </row>
    <row r="4" spans="1:4" s="335" customFormat="1" x14ac:dyDescent="0.3">
      <c r="A4" s="531" t="str">
        <f>+'[3]1.modelos prod.invest.'!A3</f>
        <v>Producto</v>
      </c>
      <c r="B4" s="531"/>
      <c r="C4" s="531"/>
      <c r="D4" s="531"/>
    </row>
    <row r="5" spans="1:4" s="363" customFormat="1" x14ac:dyDescent="0.3">
      <c r="A5" s="361"/>
      <c r="B5" s="362"/>
    </row>
    <row r="6" spans="1:4" s="339" customFormat="1" ht="12.9" thickBot="1" x14ac:dyDescent="0.35">
      <c r="A6" s="337"/>
      <c r="B6" s="338"/>
    </row>
    <row r="7" spans="1:4" s="335" customFormat="1" ht="12.9" thickBot="1" x14ac:dyDescent="0.35">
      <c r="A7" s="336"/>
      <c r="B7" s="340" t="s">
        <v>207</v>
      </c>
      <c r="C7" s="340" t="s">
        <v>208</v>
      </c>
      <c r="D7" s="340" t="s">
        <v>209</v>
      </c>
    </row>
    <row r="8" spans="1:4" s="335" customFormat="1" ht="12.75" customHeight="1" thickBot="1" x14ac:dyDescent="0.35">
      <c r="A8" s="341" t="s">
        <v>8</v>
      </c>
      <c r="B8" s="341" t="s">
        <v>210</v>
      </c>
      <c r="C8" s="341" t="s">
        <v>210</v>
      </c>
      <c r="D8" s="341" t="s">
        <v>210</v>
      </c>
    </row>
    <row r="9" spans="1:4" s="335" customFormat="1" ht="12.9" thickBot="1" x14ac:dyDescent="0.35">
      <c r="A9" s="342" t="s">
        <v>9</v>
      </c>
      <c r="B9" s="412" t="s">
        <v>223</v>
      </c>
      <c r="C9" s="412" t="str">
        <f>B9</f>
        <v>Kilogramos</v>
      </c>
      <c r="D9" s="412" t="str">
        <f>B9</f>
        <v>Kilogramos</v>
      </c>
    </row>
    <row r="10" spans="1:4" s="335" customFormat="1" x14ac:dyDescent="0.3">
      <c r="A10" s="343">
        <v>43101</v>
      </c>
      <c r="B10" s="344"/>
      <c r="C10" s="344"/>
      <c r="D10" s="344"/>
    </row>
    <row r="11" spans="1:4" s="335" customFormat="1" x14ac:dyDescent="0.3">
      <c r="A11" s="345">
        <v>43132</v>
      </c>
      <c r="B11" s="346"/>
      <c r="C11" s="346"/>
      <c r="D11" s="346"/>
    </row>
    <row r="12" spans="1:4" s="335" customFormat="1" x14ac:dyDescent="0.3">
      <c r="A12" s="345">
        <v>43160</v>
      </c>
      <c r="B12" s="346"/>
      <c r="C12" s="346"/>
      <c r="D12" s="346"/>
    </row>
    <row r="13" spans="1:4" s="335" customFormat="1" x14ac:dyDescent="0.3">
      <c r="A13" s="345">
        <v>43191</v>
      </c>
      <c r="B13" s="346"/>
      <c r="C13" s="346"/>
      <c r="D13" s="346"/>
    </row>
    <row r="14" spans="1:4" s="335" customFormat="1" x14ac:dyDescent="0.3">
      <c r="A14" s="345">
        <v>43221</v>
      </c>
      <c r="B14" s="346"/>
      <c r="C14" s="346"/>
      <c r="D14" s="346"/>
    </row>
    <row r="15" spans="1:4" s="335" customFormat="1" x14ac:dyDescent="0.3">
      <c r="A15" s="345">
        <v>43252</v>
      </c>
      <c r="B15" s="346"/>
      <c r="C15" s="346"/>
      <c r="D15" s="346"/>
    </row>
    <row r="16" spans="1:4" s="335" customFormat="1" x14ac:dyDescent="0.3">
      <c r="A16" s="345">
        <v>43282</v>
      </c>
      <c r="B16" s="346"/>
      <c r="C16" s="346"/>
      <c r="D16" s="346"/>
    </row>
    <row r="17" spans="1:4" s="335" customFormat="1" x14ac:dyDescent="0.3">
      <c r="A17" s="345">
        <v>43313</v>
      </c>
      <c r="B17" s="346"/>
      <c r="C17" s="346"/>
      <c r="D17" s="346"/>
    </row>
    <row r="18" spans="1:4" s="335" customFormat="1" x14ac:dyDescent="0.3">
      <c r="A18" s="345">
        <v>43344</v>
      </c>
      <c r="B18" s="346"/>
      <c r="C18" s="346"/>
      <c r="D18" s="346"/>
    </row>
    <row r="19" spans="1:4" s="335" customFormat="1" x14ac:dyDescent="0.3">
      <c r="A19" s="345">
        <v>43374</v>
      </c>
      <c r="B19" s="346"/>
      <c r="C19" s="346"/>
      <c r="D19" s="346"/>
    </row>
    <row r="20" spans="1:4" s="335" customFormat="1" x14ac:dyDescent="0.3">
      <c r="A20" s="345">
        <v>43405</v>
      </c>
      <c r="B20" s="346"/>
      <c r="C20" s="346"/>
      <c r="D20" s="346"/>
    </row>
    <row r="21" spans="1:4" s="335" customFormat="1" ht="12.9" thickBot="1" x14ac:dyDescent="0.35">
      <c r="A21" s="347">
        <v>43435</v>
      </c>
      <c r="B21" s="348"/>
      <c r="C21" s="348"/>
      <c r="D21" s="348"/>
    </row>
    <row r="22" spans="1:4" s="335" customFormat="1" x14ac:dyDescent="0.3">
      <c r="A22" s="343">
        <v>43466</v>
      </c>
      <c r="B22" s="344"/>
      <c r="C22" s="349"/>
      <c r="D22" s="349"/>
    </row>
    <row r="23" spans="1:4" s="335" customFormat="1" x14ac:dyDescent="0.3">
      <c r="A23" s="345">
        <v>43497</v>
      </c>
      <c r="B23" s="346"/>
      <c r="C23" s="350"/>
      <c r="D23" s="350"/>
    </row>
    <row r="24" spans="1:4" s="335" customFormat="1" x14ac:dyDescent="0.3">
      <c r="A24" s="345">
        <v>43525</v>
      </c>
      <c r="B24" s="346"/>
      <c r="C24" s="350"/>
      <c r="D24" s="350"/>
    </row>
    <row r="25" spans="1:4" s="335" customFormat="1" x14ac:dyDescent="0.3">
      <c r="A25" s="345">
        <v>43556</v>
      </c>
      <c r="B25" s="346"/>
      <c r="C25" s="350"/>
      <c r="D25" s="350"/>
    </row>
    <row r="26" spans="1:4" s="335" customFormat="1" x14ac:dyDescent="0.3">
      <c r="A26" s="345">
        <v>43586</v>
      </c>
      <c r="B26" s="346"/>
      <c r="C26" s="350"/>
      <c r="D26" s="350"/>
    </row>
    <row r="27" spans="1:4" s="335" customFormat="1" x14ac:dyDescent="0.3">
      <c r="A27" s="345">
        <v>43617</v>
      </c>
      <c r="B27" s="346"/>
      <c r="C27" s="350"/>
      <c r="D27" s="350"/>
    </row>
    <row r="28" spans="1:4" s="335" customFormat="1" x14ac:dyDescent="0.3">
      <c r="A28" s="345">
        <v>43647</v>
      </c>
      <c r="B28" s="346"/>
      <c r="C28" s="350"/>
      <c r="D28" s="350"/>
    </row>
    <row r="29" spans="1:4" s="335" customFormat="1" x14ac:dyDescent="0.3">
      <c r="A29" s="345">
        <v>43678</v>
      </c>
      <c r="B29" s="346"/>
      <c r="C29" s="350"/>
      <c r="D29" s="350"/>
    </row>
    <row r="30" spans="1:4" s="335" customFormat="1" x14ac:dyDescent="0.3">
      <c r="A30" s="345">
        <v>43709</v>
      </c>
      <c r="B30" s="346"/>
      <c r="C30" s="350"/>
      <c r="D30" s="350"/>
    </row>
    <row r="31" spans="1:4" s="335" customFormat="1" x14ac:dyDescent="0.3">
      <c r="A31" s="345">
        <v>43739</v>
      </c>
      <c r="B31" s="346"/>
      <c r="C31" s="350"/>
      <c r="D31" s="350"/>
    </row>
    <row r="32" spans="1:4" s="335" customFormat="1" x14ac:dyDescent="0.3">
      <c r="A32" s="345">
        <v>43770</v>
      </c>
      <c r="B32" s="346"/>
      <c r="C32" s="350"/>
      <c r="D32" s="350"/>
    </row>
    <row r="33" spans="1:4" s="335" customFormat="1" ht="12.9" thickBot="1" x14ac:dyDescent="0.35">
      <c r="A33" s="347">
        <v>43800</v>
      </c>
      <c r="B33" s="348"/>
      <c r="C33" s="351"/>
      <c r="D33" s="351"/>
    </row>
    <row r="34" spans="1:4" s="335" customFormat="1" x14ac:dyDescent="0.3">
      <c r="A34" s="343">
        <v>43831</v>
      </c>
      <c r="B34" s="344"/>
      <c r="C34" s="349"/>
      <c r="D34" s="349"/>
    </row>
    <row r="35" spans="1:4" s="335" customFormat="1" x14ac:dyDescent="0.3">
      <c r="A35" s="345">
        <v>43862</v>
      </c>
      <c r="B35" s="346"/>
      <c r="C35" s="350"/>
      <c r="D35" s="350"/>
    </row>
    <row r="36" spans="1:4" s="335" customFormat="1" x14ac:dyDescent="0.3">
      <c r="A36" s="345">
        <v>43891</v>
      </c>
      <c r="B36" s="346"/>
      <c r="C36" s="350"/>
      <c r="D36" s="350"/>
    </row>
    <row r="37" spans="1:4" s="335" customFormat="1" x14ac:dyDescent="0.3">
      <c r="A37" s="345">
        <v>43922</v>
      </c>
      <c r="B37" s="346"/>
      <c r="C37" s="350"/>
      <c r="D37" s="350"/>
    </row>
    <row r="38" spans="1:4" s="335" customFormat="1" x14ac:dyDescent="0.3">
      <c r="A38" s="345">
        <v>43952</v>
      </c>
      <c r="B38" s="346"/>
      <c r="C38" s="350"/>
      <c r="D38" s="350"/>
    </row>
    <row r="39" spans="1:4" s="335" customFormat="1" x14ac:dyDescent="0.3">
      <c r="A39" s="345">
        <v>43983</v>
      </c>
      <c r="B39" s="346"/>
      <c r="C39" s="350"/>
      <c r="D39" s="350"/>
    </row>
    <row r="40" spans="1:4" s="335" customFormat="1" x14ac:dyDescent="0.3">
      <c r="A40" s="345">
        <v>44013</v>
      </c>
      <c r="B40" s="346"/>
      <c r="C40" s="350"/>
      <c r="D40" s="350"/>
    </row>
    <row r="41" spans="1:4" s="335" customFormat="1" x14ac:dyDescent="0.3">
      <c r="A41" s="345">
        <v>44044</v>
      </c>
      <c r="B41" s="346"/>
      <c r="C41" s="350"/>
      <c r="D41" s="350"/>
    </row>
    <row r="42" spans="1:4" s="335" customFormat="1" x14ac:dyDescent="0.3">
      <c r="A42" s="345">
        <v>44075</v>
      </c>
      <c r="B42" s="346"/>
      <c r="C42" s="350"/>
      <c r="D42" s="350"/>
    </row>
    <row r="43" spans="1:4" s="335" customFormat="1" x14ac:dyDescent="0.3">
      <c r="A43" s="345">
        <v>44105</v>
      </c>
      <c r="B43" s="346"/>
      <c r="C43" s="350"/>
      <c r="D43" s="350"/>
    </row>
    <row r="44" spans="1:4" s="335" customFormat="1" x14ac:dyDescent="0.3">
      <c r="A44" s="345">
        <v>44136</v>
      </c>
      <c r="B44" s="346"/>
      <c r="C44" s="350"/>
      <c r="D44" s="350"/>
    </row>
    <row r="45" spans="1:4" s="335" customFormat="1" ht="12.9" thickBot="1" x14ac:dyDescent="0.35">
      <c r="A45" s="347">
        <v>44166</v>
      </c>
      <c r="B45" s="348"/>
      <c r="C45" s="351"/>
      <c r="D45" s="351"/>
    </row>
    <row r="46" spans="1:4" s="335" customFormat="1" x14ac:dyDescent="0.3">
      <c r="A46" s="343">
        <v>44197</v>
      </c>
      <c r="B46" s="349"/>
      <c r="C46" s="349"/>
      <c r="D46" s="349"/>
    </row>
    <row r="47" spans="1:4" s="335" customFormat="1" ht="12.9" thickBot="1" x14ac:dyDescent="0.35">
      <c r="A47" s="347">
        <v>44228</v>
      </c>
      <c r="B47" s="351"/>
      <c r="C47" s="351"/>
      <c r="D47" s="351"/>
    </row>
    <row r="48" spans="1:4" s="335" customFormat="1" hidden="1" x14ac:dyDescent="0.3">
      <c r="A48" s="413">
        <v>44256</v>
      </c>
      <c r="B48" s="415"/>
      <c r="C48" s="415"/>
      <c r="D48" s="415"/>
    </row>
    <row r="49" spans="1:4" s="335" customFormat="1" ht="12.9" hidden="1" thickBot="1" x14ac:dyDescent="0.35">
      <c r="A49" s="343">
        <v>44287</v>
      </c>
      <c r="B49" s="350"/>
      <c r="C49" s="350"/>
      <c r="D49" s="350"/>
    </row>
    <row r="50" spans="1:4" s="335" customFormat="1" ht="12.9" hidden="1" thickBot="1" x14ac:dyDescent="0.35">
      <c r="A50" s="343">
        <v>44317</v>
      </c>
      <c r="B50" s="350"/>
      <c r="C50" s="350"/>
      <c r="D50" s="350"/>
    </row>
    <row r="51" spans="1:4" s="335" customFormat="1" ht="12.9" hidden="1" thickBot="1" x14ac:dyDescent="0.35">
      <c r="A51" s="343">
        <v>44348</v>
      </c>
      <c r="B51" s="350"/>
      <c r="C51" s="350"/>
      <c r="D51" s="350"/>
    </row>
    <row r="52" spans="1:4" s="335" customFormat="1" ht="12.9" hidden="1" thickBot="1" x14ac:dyDescent="0.35">
      <c r="A52" s="343">
        <v>44378</v>
      </c>
      <c r="B52" s="350"/>
      <c r="C52" s="350"/>
      <c r="D52" s="350"/>
    </row>
    <row r="53" spans="1:4" s="335" customFormat="1" ht="12.9" hidden="1" thickBot="1" x14ac:dyDescent="0.35">
      <c r="A53" s="343">
        <v>44409</v>
      </c>
      <c r="B53" s="350"/>
      <c r="C53" s="350"/>
      <c r="D53" s="350"/>
    </row>
    <row r="54" spans="1:4" s="335" customFormat="1" ht="12.9" hidden="1" thickBot="1" x14ac:dyDescent="0.35">
      <c r="A54" s="343">
        <v>44440</v>
      </c>
      <c r="B54" s="350"/>
      <c r="C54" s="350"/>
      <c r="D54" s="350"/>
    </row>
    <row r="55" spans="1:4" s="335" customFormat="1" ht="12.9" hidden="1" thickBot="1" x14ac:dyDescent="0.35">
      <c r="A55" s="343">
        <v>44470</v>
      </c>
      <c r="B55" s="350"/>
      <c r="C55" s="350"/>
      <c r="D55" s="350"/>
    </row>
    <row r="56" spans="1:4" s="335" customFormat="1" ht="12.9" hidden="1" thickBot="1" x14ac:dyDescent="0.35">
      <c r="A56" s="343">
        <v>44501</v>
      </c>
      <c r="B56" s="350"/>
      <c r="C56" s="350"/>
      <c r="D56" s="350"/>
    </row>
    <row r="57" spans="1:4" s="335" customFormat="1" ht="12.9" hidden="1" thickBot="1" x14ac:dyDescent="0.35">
      <c r="A57" s="414">
        <v>44531</v>
      </c>
      <c r="B57" s="351"/>
      <c r="C57" s="351"/>
      <c r="D57" s="351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45" x14ac:dyDescent="0.3"/>
  <cols>
    <col min="1" max="1" width="16.3046875" customWidth="1"/>
    <col min="2" max="2" width="29.53515625" customWidth="1"/>
  </cols>
  <sheetData>
    <row r="1" spans="1:2" x14ac:dyDescent="0.3">
      <c r="A1" s="2" t="s">
        <v>88</v>
      </c>
      <c r="B1" s="3"/>
    </row>
    <row r="2" spans="1:2" ht="12.9" thickBot="1" x14ac:dyDescent="0.35">
      <c r="A2" s="2" t="s">
        <v>49</v>
      </c>
      <c r="B2" s="3"/>
    </row>
    <row r="3" spans="1:2" ht="12.9" x14ac:dyDescent="0.35">
      <c r="A3" s="4" t="s">
        <v>9</v>
      </c>
      <c r="B3" s="14" t="s">
        <v>50</v>
      </c>
    </row>
    <row r="4" spans="1:2" ht="12.9" thickBot="1" x14ac:dyDescent="0.35">
      <c r="A4" s="10"/>
      <c r="B4" s="8"/>
    </row>
    <row r="5" spans="1:2" ht="25.5" customHeight="1" thickBot="1" x14ac:dyDescent="0.3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45" x14ac:dyDescent="0.3"/>
  <cols>
    <col min="1" max="1" width="25.3828125" customWidth="1"/>
    <col min="2" max="2" width="15.84375" customWidth="1"/>
    <col min="3" max="3" width="16.3046875" customWidth="1"/>
    <col min="4" max="4" width="18.84375" customWidth="1"/>
  </cols>
  <sheetData>
    <row r="2" spans="1:4" x14ac:dyDescent="0.3">
      <c r="A2" s="532" t="s">
        <v>89</v>
      </c>
      <c r="B2" s="532"/>
      <c r="C2" s="532"/>
      <c r="D2" s="532"/>
    </row>
    <row r="3" spans="1:4" x14ac:dyDescent="0.3">
      <c r="A3" s="532" t="s">
        <v>90</v>
      </c>
      <c r="B3" s="532"/>
      <c r="C3" s="532"/>
      <c r="D3" s="532"/>
    </row>
    <row r="4" spans="1:4" x14ac:dyDescent="0.3">
      <c r="A4" s="533" t="s">
        <v>2</v>
      </c>
      <c r="B4" s="533"/>
      <c r="C4" s="533"/>
      <c r="D4" s="533"/>
    </row>
    <row r="5" spans="1:4" x14ac:dyDescent="0.3">
      <c r="A5" s="16"/>
      <c r="B5" s="16"/>
      <c r="C5" s="16"/>
      <c r="D5" s="16"/>
    </row>
    <row r="6" spans="1:4" s="15" customFormat="1" ht="24.75" customHeight="1" x14ac:dyDescent="0.3">
      <c r="A6" s="20" t="s">
        <v>30</v>
      </c>
      <c r="B6" s="21" t="s">
        <v>91</v>
      </c>
      <c r="C6" s="22" t="s">
        <v>92</v>
      </c>
      <c r="D6" s="23" t="s">
        <v>93</v>
      </c>
    </row>
    <row r="7" spans="1:4" x14ac:dyDescent="0.3">
      <c r="A7" s="17">
        <v>1996</v>
      </c>
      <c r="B7" s="18"/>
      <c r="C7" s="18"/>
      <c r="D7" s="19"/>
    </row>
    <row r="8" spans="1:4" x14ac:dyDescent="0.3">
      <c r="A8" s="11">
        <v>1997</v>
      </c>
      <c r="B8" s="1"/>
      <c r="C8" s="1"/>
      <c r="D8" s="5"/>
    </row>
    <row r="9" spans="1:4" x14ac:dyDescent="0.3">
      <c r="A9" s="11">
        <v>1998</v>
      </c>
      <c r="B9" s="1"/>
      <c r="C9" s="1"/>
      <c r="D9" s="5"/>
    </row>
    <row r="10" spans="1:4" ht="12.9" thickBot="1" x14ac:dyDescent="0.3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38"/>
  <sheetViews>
    <sheetView showGridLines="0" zoomScale="70" zoomScaleNormal="70" workbookViewId="0">
      <selection activeCell="I20" sqref="I20"/>
    </sheetView>
  </sheetViews>
  <sheetFormatPr baseColWidth="10" defaultColWidth="11.3828125" defaultRowHeight="12.45" x14ac:dyDescent="0.3"/>
  <cols>
    <col min="1" max="1" width="17.84375" style="52" customWidth="1"/>
    <col min="2" max="2" width="77.53515625" style="52" customWidth="1"/>
    <col min="3" max="6" width="11.3046875" style="52" customWidth="1"/>
    <col min="7" max="16384" width="11.3828125" style="52"/>
  </cols>
  <sheetData>
    <row r="1" spans="1:6" x14ac:dyDescent="0.3">
      <c r="A1" s="116" t="s">
        <v>1</v>
      </c>
      <c r="B1" s="117"/>
      <c r="C1" s="117"/>
      <c r="D1" s="117"/>
      <c r="E1" s="117"/>
      <c r="F1" s="117"/>
    </row>
    <row r="2" spans="1:6" s="358" customFormat="1" ht="12.9" x14ac:dyDescent="0.35">
      <c r="A2" s="390" t="s">
        <v>215</v>
      </c>
      <c r="B2" s="416"/>
      <c r="C2" s="354"/>
      <c r="D2" s="354"/>
      <c r="E2" s="354"/>
      <c r="F2" s="354"/>
    </row>
    <row r="3" spans="1:6" x14ac:dyDescent="0.3">
      <c r="A3" s="389" t="s">
        <v>249</v>
      </c>
      <c r="B3" s="354"/>
      <c r="C3" s="354"/>
      <c r="D3" s="354"/>
      <c r="E3" s="354"/>
      <c r="F3" s="354"/>
    </row>
    <row r="4" spans="1:6" ht="12.9" thickBot="1" x14ac:dyDescent="0.35">
      <c r="A4" s="117"/>
      <c r="B4" s="116"/>
      <c r="C4" s="117"/>
      <c r="D4" s="117"/>
      <c r="E4" s="117"/>
      <c r="F4" s="117"/>
    </row>
    <row r="5" spans="1:6" ht="28.5" customHeight="1" thickBot="1" x14ac:dyDescent="0.35">
      <c r="A5" s="444" t="s">
        <v>3</v>
      </c>
      <c r="B5" s="445" t="s">
        <v>233</v>
      </c>
      <c r="C5" s="367">
        <v>2018</v>
      </c>
      <c r="D5" s="367">
        <v>2019</v>
      </c>
      <c r="E5" s="367">
        <v>2020</v>
      </c>
      <c r="F5" s="367" t="s">
        <v>255</v>
      </c>
    </row>
    <row r="6" spans="1:6" x14ac:dyDescent="0.3">
      <c r="A6" s="430" t="s">
        <v>4</v>
      </c>
      <c r="B6" s="475"/>
      <c r="C6" s="469" t="s">
        <v>174</v>
      </c>
      <c r="D6" s="469" t="s">
        <v>174</v>
      </c>
      <c r="E6" s="469" t="s">
        <v>174</v>
      </c>
      <c r="F6" s="469" t="s">
        <v>174</v>
      </c>
    </row>
    <row r="7" spans="1:6" x14ac:dyDescent="0.3">
      <c r="A7" s="429"/>
      <c r="B7" s="474"/>
      <c r="C7" s="470"/>
      <c r="D7" s="470"/>
      <c r="E7" s="470"/>
      <c r="F7" s="470"/>
    </row>
    <row r="8" spans="1:6" x14ac:dyDescent="0.3">
      <c r="A8" s="429"/>
      <c r="B8" s="472"/>
      <c r="C8" s="470"/>
      <c r="D8" s="470"/>
      <c r="E8" s="470"/>
      <c r="F8" s="470"/>
    </row>
    <row r="9" spans="1:6" x14ac:dyDescent="0.3">
      <c r="A9" s="429"/>
      <c r="B9" s="474"/>
      <c r="C9" s="470"/>
      <c r="D9" s="470"/>
      <c r="E9" s="470"/>
      <c r="F9" s="470"/>
    </row>
    <row r="10" spans="1:6" x14ac:dyDescent="0.3">
      <c r="A10" s="429"/>
      <c r="B10" s="472"/>
      <c r="C10" s="470"/>
      <c r="D10" s="470"/>
      <c r="E10" s="470"/>
      <c r="F10" s="470"/>
    </row>
    <row r="11" spans="1:6" ht="12.9" thickBot="1" x14ac:dyDescent="0.35">
      <c r="A11" s="130"/>
      <c r="B11" s="473"/>
      <c r="C11" s="471"/>
      <c r="D11" s="471"/>
      <c r="E11" s="471"/>
      <c r="F11" s="471"/>
    </row>
    <row r="12" spans="1:6" x14ac:dyDescent="0.3">
      <c r="A12" s="430" t="s">
        <v>5</v>
      </c>
      <c r="B12" s="475"/>
      <c r="C12" s="469" t="s">
        <v>174</v>
      </c>
      <c r="D12" s="469" t="s">
        <v>174</v>
      </c>
      <c r="E12" s="469" t="s">
        <v>174</v>
      </c>
      <c r="F12" s="469" t="s">
        <v>174</v>
      </c>
    </row>
    <row r="13" spans="1:6" x14ac:dyDescent="0.3">
      <c r="A13" s="429"/>
      <c r="B13" s="474"/>
      <c r="C13" s="470"/>
      <c r="D13" s="470"/>
      <c r="E13" s="470"/>
      <c r="F13" s="470"/>
    </row>
    <row r="14" spans="1:6" x14ac:dyDescent="0.3">
      <c r="A14" s="429"/>
      <c r="B14" s="472"/>
      <c r="C14" s="470"/>
      <c r="D14" s="470"/>
      <c r="E14" s="470"/>
      <c r="F14" s="470"/>
    </row>
    <row r="15" spans="1:6" x14ac:dyDescent="0.3">
      <c r="A15" s="429"/>
      <c r="B15" s="474"/>
      <c r="C15" s="470"/>
      <c r="D15" s="470"/>
      <c r="E15" s="470"/>
      <c r="F15" s="470"/>
    </row>
    <row r="16" spans="1:6" x14ac:dyDescent="0.3">
      <c r="A16" s="429"/>
      <c r="B16" s="472"/>
      <c r="C16" s="470"/>
      <c r="D16" s="470"/>
      <c r="E16" s="470"/>
      <c r="F16" s="470"/>
    </row>
    <row r="17" spans="1:6" ht="12.9" thickBot="1" x14ac:dyDescent="0.35">
      <c r="A17" s="130"/>
      <c r="B17" s="473"/>
      <c r="C17" s="471"/>
      <c r="D17" s="471"/>
      <c r="E17" s="471"/>
      <c r="F17" s="471"/>
    </row>
    <row r="18" spans="1:6" x14ac:dyDescent="0.3">
      <c r="A18" s="430" t="s">
        <v>6</v>
      </c>
      <c r="B18" s="475"/>
      <c r="C18" s="469" t="s">
        <v>174</v>
      </c>
      <c r="D18" s="469" t="s">
        <v>174</v>
      </c>
      <c r="E18" s="469" t="s">
        <v>174</v>
      </c>
      <c r="F18" s="469" t="s">
        <v>174</v>
      </c>
    </row>
    <row r="19" spans="1:6" x14ac:dyDescent="0.3">
      <c r="A19" s="429"/>
      <c r="B19" s="474"/>
      <c r="C19" s="470"/>
      <c r="D19" s="470"/>
      <c r="E19" s="470"/>
      <c r="F19" s="470"/>
    </row>
    <row r="20" spans="1:6" x14ac:dyDescent="0.3">
      <c r="A20" s="429"/>
      <c r="B20" s="472"/>
      <c r="C20" s="470"/>
      <c r="D20" s="470"/>
      <c r="E20" s="470"/>
      <c r="F20" s="470"/>
    </row>
    <row r="21" spans="1:6" x14ac:dyDescent="0.3">
      <c r="A21" s="429"/>
      <c r="B21" s="474"/>
      <c r="C21" s="470"/>
      <c r="D21" s="470"/>
      <c r="E21" s="470"/>
      <c r="F21" s="470"/>
    </row>
    <row r="22" spans="1:6" x14ac:dyDescent="0.3">
      <c r="A22" s="429"/>
      <c r="B22" s="472"/>
      <c r="C22" s="470"/>
      <c r="D22" s="470"/>
      <c r="E22" s="470"/>
      <c r="F22" s="470"/>
    </row>
    <row r="23" spans="1:6" ht="12.9" thickBot="1" x14ac:dyDescent="0.35">
      <c r="A23" s="130"/>
      <c r="B23" s="473"/>
      <c r="C23" s="471"/>
      <c r="D23" s="471"/>
      <c r="E23" s="471"/>
      <c r="F23" s="471"/>
    </row>
    <row r="24" spans="1:6" x14ac:dyDescent="0.3">
      <c r="A24" s="430" t="s">
        <v>251</v>
      </c>
      <c r="B24" s="475"/>
      <c r="C24" s="469" t="s">
        <v>174</v>
      </c>
      <c r="D24" s="469" t="s">
        <v>174</v>
      </c>
      <c r="E24" s="469" t="s">
        <v>174</v>
      </c>
      <c r="F24" s="469" t="s">
        <v>174</v>
      </c>
    </row>
    <row r="25" spans="1:6" x14ac:dyDescent="0.3">
      <c r="A25" s="429"/>
      <c r="B25" s="474"/>
      <c r="C25" s="470"/>
      <c r="D25" s="470"/>
      <c r="E25" s="470"/>
      <c r="F25" s="470"/>
    </row>
    <row r="26" spans="1:6" x14ac:dyDescent="0.3">
      <c r="A26" s="429"/>
      <c r="B26" s="472"/>
      <c r="C26" s="470"/>
      <c r="D26" s="470"/>
      <c r="E26" s="470"/>
      <c r="F26" s="470"/>
    </row>
    <row r="27" spans="1:6" x14ac:dyDescent="0.3">
      <c r="A27" s="429"/>
      <c r="B27" s="474"/>
      <c r="C27" s="470"/>
      <c r="D27" s="470"/>
      <c r="E27" s="470"/>
      <c r="F27" s="470"/>
    </row>
    <row r="28" spans="1:6" x14ac:dyDescent="0.3">
      <c r="A28" s="429"/>
      <c r="B28" s="472"/>
      <c r="C28" s="470"/>
      <c r="D28" s="470"/>
      <c r="E28" s="470"/>
      <c r="F28" s="470"/>
    </row>
    <row r="29" spans="1:6" ht="12.9" thickBot="1" x14ac:dyDescent="0.35">
      <c r="A29" s="130"/>
      <c r="B29" s="473"/>
      <c r="C29" s="471"/>
      <c r="D29" s="471"/>
      <c r="E29" s="471"/>
      <c r="F29" s="471"/>
    </row>
    <row r="30" spans="1:6" x14ac:dyDescent="0.3">
      <c r="A30" s="430" t="s">
        <v>161</v>
      </c>
      <c r="B30" s="475"/>
      <c r="C30" s="469" t="s">
        <v>174</v>
      </c>
      <c r="D30" s="469" t="s">
        <v>174</v>
      </c>
      <c r="E30" s="469" t="s">
        <v>174</v>
      </c>
      <c r="F30" s="469" t="s">
        <v>174</v>
      </c>
    </row>
    <row r="31" spans="1:6" x14ac:dyDescent="0.3">
      <c r="A31" s="429"/>
      <c r="B31" s="474"/>
      <c r="C31" s="470"/>
      <c r="D31" s="470"/>
      <c r="E31" s="470"/>
      <c r="F31" s="470"/>
    </row>
    <row r="32" spans="1:6" x14ac:dyDescent="0.3">
      <c r="A32" s="429"/>
      <c r="B32" s="472"/>
      <c r="C32" s="470"/>
      <c r="D32" s="470"/>
      <c r="E32" s="470"/>
      <c r="F32" s="470"/>
    </row>
    <row r="33" spans="1:6" x14ac:dyDescent="0.3">
      <c r="A33" s="429"/>
      <c r="B33" s="474"/>
      <c r="C33" s="470"/>
      <c r="D33" s="470"/>
      <c r="E33" s="470"/>
      <c r="F33" s="470"/>
    </row>
    <row r="34" spans="1:6" x14ac:dyDescent="0.3">
      <c r="A34" s="429"/>
      <c r="B34" s="472"/>
      <c r="C34" s="470"/>
      <c r="D34" s="470"/>
      <c r="E34" s="470"/>
      <c r="F34" s="470"/>
    </row>
    <row r="35" spans="1:6" ht="12.9" thickBot="1" x14ac:dyDescent="0.35">
      <c r="A35" s="130"/>
      <c r="B35" s="473"/>
      <c r="C35" s="471"/>
      <c r="D35" s="471"/>
      <c r="E35" s="471"/>
      <c r="F35" s="471"/>
    </row>
    <row r="36" spans="1:6" ht="12.9" thickBot="1" x14ac:dyDescent="0.35">
      <c r="B36" s="122" t="s">
        <v>108</v>
      </c>
      <c r="C36" s="123">
        <v>1</v>
      </c>
      <c r="D36" s="123">
        <v>1</v>
      </c>
      <c r="E36" s="123">
        <v>1</v>
      </c>
      <c r="F36" s="123">
        <v>1</v>
      </c>
    </row>
    <row r="38" spans="1:6" x14ac:dyDescent="0.3">
      <c r="A38" s="52" t="s">
        <v>160</v>
      </c>
    </row>
  </sheetData>
  <mergeCells count="35">
    <mergeCell ref="B32:B33"/>
    <mergeCell ref="B30:B31"/>
    <mergeCell ref="F30:F35"/>
    <mergeCell ref="B34:B35"/>
    <mergeCell ref="C30:C35"/>
    <mergeCell ref="D30:D35"/>
    <mergeCell ref="E30:E35"/>
    <mergeCell ref="B24:B25"/>
    <mergeCell ref="B22:B23"/>
    <mergeCell ref="B8:B9"/>
    <mergeCell ref="B10:B11"/>
    <mergeCell ref="B12:B13"/>
    <mergeCell ref="B28:B29"/>
    <mergeCell ref="B26:B27"/>
    <mergeCell ref="C12:C17"/>
    <mergeCell ref="B16:B17"/>
    <mergeCell ref="B14:B15"/>
    <mergeCell ref="C6:C11"/>
    <mergeCell ref="B6:B7"/>
    <mergeCell ref="B20:B21"/>
    <mergeCell ref="B18:B19"/>
    <mergeCell ref="D6:D11"/>
    <mergeCell ref="E6:E11"/>
    <mergeCell ref="F12:F17"/>
    <mergeCell ref="F6:F11"/>
    <mergeCell ref="D12:D17"/>
    <mergeCell ref="E12:E17"/>
    <mergeCell ref="C24:C29"/>
    <mergeCell ref="D24:D29"/>
    <mergeCell ref="E24:E29"/>
    <mergeCell ref="F24:F29"/>
    <mergeCell ref="C18:C23"/>
    <mergeCell ref="D18:D23"/>
    <mergeCell ref="E18:E23"/>
    <mergeCell ref="F18:F23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95" orientation="landscape" r:id="rId1"/>
  <headerFooter alignWithMargins="0">
    <oddHeader>&amp;R2021 - Año de Homenaje al Premio Nobel de Medicina Doctor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3"/>
  <sheetViews>
    <sheetView workbookViewId="0">
      <selection activeCell="I20" sqref="I20"/>
    </sheetView>
  </sheetViews>
  <sheetFormatPr baseColWidth="10" defaultColWidth="11.3828125" defaultRowHeight="12.45" x14ac:dyDescent="0.3"/>
  <cols>
    <col min="1" max="1" width="21.3046875" style="57" customWidth="1"/>
    <col min="2" max="2" width="24" style="57" customWidth="1"/>
    <col min="3" max="3" width="29.69140625" style="57" customWidth="1"/>
    <col min="4" max="16384" width="11.3828125" style="57"/>
  </cols>
  <sheetData>
    <row r="1" spans="1:3" ht="14.15" x14ac:dyDescent="0.35">
      <c r="A1" s="355" t="s">
        <v>95</v>
      </c>
      <c r="B1" s="355"/>
      <c r="C1" s="355"/>
    </row>
    <row r="2" spans="1:3" ht="14.15" x14ac:dyDescent="0.35">
      <c r="A2" s="355" t="s">
        <v>253</v>
      </c>
      <c r="B2" s="355"/>
      <c r="C2" s="423"/>
    </row>
    <row r="3" spans="1:3" s="356" customFormat="1" ht="14.15" x14ac:dyDescent="0.35">
      <c r="A3" s="476" t="s">
        <v>228</v>
      </c>
      <c r="B3" s="476"/>
      <c r="C3" s="476"/>
    </row>
    <row r="4" spans="1:3" ht="12.9" thickBot="1" x14ac:dyDescent="0.35"/>
    <row r="5" spans="1:3" x14ac:dyDescent="0.3">
      <c r="A5" s="128" t="s">
        <v>11</v>
      </c>
      <c r="B5" s="129" t="s">
        <v>104</v>
      </c>
      <c r="C5" s="129" t="s">
        <v>105</v>
      </c>
    </row>
    <row r="6" spans="1:3" ht="12.9" thickBot="1" x14ac:dyDescent="0.35">
      <c r="A6" s="130"/>
      <c r="B6" s="131"/>
      <c r="C6" s="131" t="s">
        <v>106</v>
      </c>
    </row>
    <row r="7" spans="1:3" x14ac:dyDescent="0.3">
      <c r="A7" s="310">
        <v>2018</v>
      </c>
      <c r="B7" s="132"/>
      <c r="C7" s="133"/>
    </row>
    <row r="8" spans="1:3" x14ac:dyDescent="0.3">
      <c r="A8" s="134">
        <v>2019</v>
      </c>
      <c r="B8" s="135"/>
      <c r="C8" s="136"/>
    </row>
    <row r="9" spans="1:3" x14ac:dyDescent="0.3">
      <c r="A9" s="134">
        <v>2020</v>
      </c>
      <c r="B9" s="135"/>
      <c r="C9" s="136"/>
    </row>
    <row r="10" spans="1:3" x14ac:dyDescent="0.3">
      <c r="A10" s="461" t="str">
        <f>+'3.vol.'!C61</f>
        <v>ene-abr 2020</v>
      </c>
      <c r="B10" s="135"/>
      <c r="C10" s="136"/>
    </row>
    <row r="11" spans="1:3" ht="12.9" thickBot="1" x14ac:dyDescent="0.35">
      <c r="A11" s="368" t="str">
        <f>+'3.vol.'!C62</f>
        <v>ene-abr 2021</v>
      </c>
      <c r="B11" s="137"/>
      <c r="C11" s="138"/>
    </row>
    <row r="12" spans="1:3" ht="5.25" customHeight="1" x14ac:dyDescent="0.3"/>
    <row r="13" spans="1:3" x14ac:dyDescent="0.3">
      <c r="A13" s="139" t="s">
        <v>107</v>
      </c>
    </row>
  </sheetData>
  <mergeCells count="1">
    <mergeCell ref="A3:C3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Doctor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O113"/>
  <sheetViews>
    <sheetView workbookViewId="0">
      <selection activeCell="I20" sqref="I20"/>
    </sheetView>
  </sheetViews>
  <sheetFormatPr baseColWidth="10" defaultColWidth="13.69140625" defaultRowHeight="12.45" x14ac:dyDescent="0.3"/>
  <cols>
    <col min="1" max="1" width="1" style="57" customWidth="1"/>
    <col min="2" max="2" width="3" style="54" customWidth="1"/>
    <col min="3" max="3" width="14.53515625" style="57" customWidth="1"/>
    <col min="4" max="4" width="1.69140625" style="57" customWidth="1"/>
    <col min="5" max="11" width="13.69140625" style="57" customWidth="1"/>
    <col min="12" max="12" width="13.53515625" style="57" customWidth="1"/>
    <col min="13" max="13" width="13.69140625" style="57" customWidth="1"/>
    <col min="14" max="14" width="1.69140625" style="70" customWidth="1"/>
    <col min="15" max="15" width="11.3828125" style="52" customWidth="1"/>
    <col min="16" max="16384" width="13.69140625" style="57"/>
  </cols>
  <sheetData>
    <row r="1" spans="3:15" x14ac:dyDescent="0.3">
      <c r="C1" s="478" t="s">
        <v>7</v>
      </c>
      <c r="D1" s="478"/>
      <c r="E1" s="478"/>
      <c r="F1" s="478"/>
      <c r="G1" s="478"/>
      <c r="H1" s="478"/>
      <c r="I1" s="478"/>
      <c r="J1" s="478"/>
      <c r="K1" s="478"/>
      <c r="L1" s="356"/>
      <c r="M1" s="356"/>
      <c r="N1" s="357"/>
      <c r="O1" s="358"/>
    </row>
    <row r="2" spans="3:15" s="356" customFormat="1" x14ac:dyDescent="0.3">
      <c r="C2" s="477" t="s">
        <v>234</v>
      </c>
      <c r="D2" s="477"/>
      <c r="E2" s="477"/>
      <c r="F2" s="477"/>
      <c r="G2" s="477"/>
      <c r="H2" s="477"/>
      <c r="I2" s="477"/>
      <c r="J2" s="477"/>
      <c r="K2" s="477"/>
      <c r="N2" s="357"/>
      <c r="O2" s="358"/>
    </row>
    <row r="3" spans="3:15" s="356" customFormat="1" x14ac:dyDescent="0.3">
      <c r="C3" s="477" t="s">
        <v>229</v>
      </c>
      <c r="D3" s="477"/>
      <c r="E3" s="477"/>
      <c r="F3" s="477"/>
      <c r="G3" s="477"/>
      <c r="H3" s="477"/>
      <c r="I3" s="477"/>
      <c r="J3" s="477"/>
      <c r="K3" s="477"/>
      <c r="L3" s="359"/>
      <c r="M3" s="359"/>
      <c r="N3" s="357"/>
    </row>
    <row r="4" spans="3:15" s="356" customFormat="1" x14ac:dyDescent="0.3">
      <c r="C4" s="369"/>
      <c r="D4" s="369"/>
      <c r="E4" s="369"/>
      <c r="F4" s="369"/>
      <c r="G4" s="369"/>
      <c r="H4" s="369"/>
      <c r="I4" s="369"/>
      <c r="J4" s="369"/>
      <c r="K4" s="369"/>
      <c r="L4" s="359"/>
      <c r="M4" s="359"/>
      <c r="N4" s="357"/>
    </row>
    <row r="5" spans="3:15" s="54" customFormat="1" ht="10.5" customHeight="1" thickBot="1" x14ac:dyDescent="0.35">
      <c r="C5" s="53"/>
      <c r="D5" s="53"/>
      <c r="E5" s="53"/>
      <c r="F5" s="53"/>
      <c r="G5" s="53"/>
      <c r="H5" s="53"/>
      <c r="I5" s="53"/>
      <c r="J5" s="53"/>
      <c r="K5" s="53"/>
      <c r="L5" s="53"/>
      <c r="N5" s="51"/>
    </row>
    <row r="6" spans="3:15" ht="50.15" thickBot="1" x14ac:dyDescent="0.35">
      <c r="C6" s="302" t="s">
        <v>110</v>
      </c>
      <c r="D6" s="25"/>
      <c r="E6" s="26" t="s">
        <v>17</v>
      </c>
      <c r="F6" s="27" t="s">
        <v>18</v>
      </c>
      <c r="G6" s="27" t="s">
        <v>116</v>
      </c>
      <c r="H6" s="27" t="s">
        <v>111</v>
      </c>
      <c r="I6" s="417" t="s">
        <v>112</v>
      </c>
      <c r="J6" s="418" t="s">
        <v>117</v>
      </c>
      <c r="K6" s="417" t="s">
        <v>113</v>
      </c>
      <c r="L6" s="54"/>
      <c r="M6" s="54"/>
      <c r="N6" s="28"/>
      <c r="O6" s="55"/>
    </row>
    <row r="7" spans="3:15" x14ac:dyDescent="0.3">
      <c r="C7" s="99">
        <v>43101</v>
      </c>
      <c r="D7" s="47"/>
      <c r="E7" s="30"/>
      <c r="F7" s="31"/>
      <c r="G7" s="31"/>
      <c r="H7" s="31"/>
      <c r="I7" s="32"/>
      <c r="J7" s="32"/>
      <c r="K7" s="32"/>
      <c r="L7" s="54"/>
      <c r="M7" s="54"/>
      <c r="N7" s="33"/>
      <c r="O7" s="55"/>
    </row>
    <row r="8" spans="3:15" x14ac:dyDescent="0.3">
      <c r="C8" s="100">
        <v>43132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5" x14ac:dyDescent="0.3">
      <c r="C9" s="100">
        <v>43160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3">
      <c r="C10" s="100">
        <v>43191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5" x14ac:dyDescent="0.3">
      <c r="C11" s="100">
        <v>43221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5" x14ac:dyDescent="0.3">
      <c r="C12" s="100">
        <v>43252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3">
      <c r="C13" s="100">
        <v>43282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3">
      <c r="C14" s="100">
        <v>43313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3">
      <c r="C15" s="100">
        <v>43344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3">
      <c r="C16" s="100">
        <v>43374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3">
      <c r="C17" s="100">
        <v>43405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2.9" thickBot="1" x14ac:dyDescent="0.35">
      <c r="C18" s="101">
        <v>43435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3">
      <c r="C19" s="99">
        <v>43466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3">
      <c r="C20" s="100">
        <v>43497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3">
      <c r="C21" s="100">
        <v>43525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3">
      <c r="C22" s="100">
        <v>43556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3">
      <c r="C23" s="100">
        <v>43586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3">
      <c r="C24" s="100">
        <v>43617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3">
      <c r="C25" s="100">
        <v>43647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3">
      <c r="C26" s="100">
        <v>43678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3">
      <c r="C27" s="100">
        <v>43709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3">
      <c r="C28" s="100">
        <v>43739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3">
      <c r="C29" s="100">
        <v>43770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2.9" thickBot="1" x14ac:dyDescent="0.35">
      <c r="C30" s="101">
        <v>43800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3">
      <c r="C31" s="99">
        <v>43831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3">
      <c r="C32" s="100">
        <v>43862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3">
      <c r="C33" s="100">
        <v>43891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3">
      <c r="C34" s="100">
        <v>43922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3">
      <c r="C35" s="100">
        <v>43952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3">
      <c r="C36" s="100">
        <v>43983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3">
      <c r="C37" s="100">
        <v>44013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3">
      <c r="C38" s="100">
        <v>44044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3">
      <c r="C39" s="100">
        <v>44075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3">
      <c r="C40" s="100">
        <v>44105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3">
      <c r="C41" s="100">
        <v>44136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2.9" thickBot="1" x14ac:dyDescent="0.35">
      <c r="C42" s="101">
        <v>44166</v>
      </c>
      <c r="D42" s="47"/>
      <c r="E42" s="43"/>
      <c r="F42" s="44"/>
      <c r="G42" s="44"/>
      <c r="H42" s="44"/>
      <c r="I42" s="45"/>
      <c r="J42" s="45"/>
      <c r="K42" s="45"/>
      <c r="N42" s="33"/>
    </row>
    <row r="43" spans="3:14" x14ac:dyDescent="0.3">
      <c r="C43" s="99">
        <v>44197</v>
      </c>
      <c r="D43" s="47"/>
      <c r="E43" s="32"/>
      <c r="F43" s="32"/>
      <c r="G43" s="32"/>
      <c r="H43" s="32"/>
      <c r="I43" s="32"/>
      <c r="J43" s="32"/>
      <c r="K43" s="32"/>
      <c r="N43" s="33"/>
    </row>
    <row r="44" spans="3:14" ht="12.9" thickBot="1" x14ac:dyDescent="0.35">
      <c r="C44" s="101">
        <v>44228</v>
      </c>
      <c r="D44" s="47"/>
      <c r="E44" s="36"/>
      <c r="F44" s="36"/>
      <c r="G44" s="36"/>
      <c r="H44" s="36"/>
      <c r="I44" s="36"/>
      <c r="J44" s="36"/>
      <c r="K44" s="36"/>
      <c r="N44" s="33"/>
    </row>
    <row r="45" spans="3:14" ht="12.9" thickBot="1" x14ac:dyDescent="0.35">
      <c r="C45" s="462">
        <v>44256</v>
      </c>
      <c r="D45" s="47"/>
      <c r="E45" s="36"/>
      <c r="F45" s="36"/>
      <c r="G45" s="36"/>
      <c r="H45" s="36"/>
      <c r="I45" s="36"/>
      <c r="J45" s="36"/>
      <c r="K45" s="36"/>
      <c r="N45" s="33"/>
    </row>
    <row r="46" spans="3:14" ht="12.9" thickBot="1" x14ac:dyDescent="0.35">
      <c r="C46" s="465">
        <v>44287</v>
      </c>
      <c r="D46" s="47"/>
      <c r="E46" s="39"/>
      <c r="F46" s="39"/>
      <c r="G46" s="39"/>
      <c r="H46" s="39"/>
      <c r="I46" s="39"/>
      <c r="J46" s="39"/>
      <c r="K46" s="39"/>
      <c r="N46" s="33"/>
    </row>
    <row r="47" spans="3:14" ht="12.9" hidden="1" thickBot="1" x14ac:dyDescent="0.35">
      <c r="C47" s="99">
        <v>44317</v>
      </c>
      <c r="D47" s="47"/>
      <c r="E47" s="40"/>
      <c r="F47" s="41"/>
      <c r="G47" s="41"/>
      <c r="H47" s="463"/>
      <c r="I47" s="42"/>
      <c r="J47" s="42"/>
      <c r="K47" s="42"/>
      <c r="N47" s="33"/>
    </row>
    <row r="48" spans="3:14" ht="12.9" hidden="1" thickBot="1" x14ac:dyDescent="0.35">
      <c r="C48" s="99">
        <v>44348</v>
      </c>
      <c r="D48" s="47"/>
      <c r="E48" s="34"/>
      <c r="F48" s="35"/>
      <c r="G48" s="35"/>
      <c r="H48" s="102"/>
      <c r="I48" s="36"/>
      <c r="J48" s="36"/>
      <c r="K48" s="36"/>
      <c r="N48" s="33"/>
    </row>
    <row r="49" spans="3:14" ht="12.9" hidden="1" thickBot="1" x14ac:dyDescent="0.35">
      <c r="C49" s="99">
        <v>44378</v>
      </c>
      <c r="D49" s="47"/>
      <c r="E49" s="34"/>
      <c r="F49" s="35"/>
      <c r="G49" s="35"/>
      <c r="H49" s="102"/>
      <c r="I49" s="36"/>
      <c r="J49" s="36"/>
      <c r="K49" s="36"/>
      <c r="N49" s="33"/>
    </row>
    <row r="50" spans="3:14" ht="12.9" hidden="1" thickBot="1" x14ac:dyDescent="0.35">
      <c r="C50" s="99">
        <v>44409</v>
      </c>
      <c r="D50" s="47"/>
      <c r="E50" s="34"/>
      <c r="F50" s="35"/>
      <c r="G50" s="35"/>
      <c r="H50" s="102"/>
      <c r="I50" s="36"/>
      <c r="J50" s="36"/>
      <c r="K50" s="36"/>
      <c r="N50" s="33"/>
    </row>
    <row r="51" spans="3:14" ht="12.9" hidden="1" thickBot="1" x14ac:dyDescent="0.35">
      <c r="C51" s="99">
        <v>44440</v>
      </c>
      <c r="D51" s="47"/>
      <c r="E51" s="34"/>
      <c r="F51" s="35"/>
      <c r="G51" s="35"/>
      <c r="H51" s="102"/>
      <c r="I51" s="36"/>
      <c r="J51" s="36"/>
      <c r="K51" s="36"/>
      <c r="N51" s="33"/>
    </row>
    <row r="52" spans="3:14" ht="12.9" hidden="1" thickBot="1" x14ac:dyDescent="0.35">
      <c r="C52" s="99">
        <v>44470</v>
      </c>
      <c r="D52" s="47"/>
      <c r="E52" s="34"/>
      <c r="F52" s="35"/>
      <c r="G52" s="35"/>
      <c r="H52" s="102"/>
      <c r="I52" s="36"/>
      <c r="J52" s="36"/>
      <c r="K52" s="36"/>
      <c r="N52" s="33"/>
    </row>
    <row r="53" spans="3:14" ht="12.9" hidden="1" thickBot="1" x14ac:dyDescent="0.35">
      <c r="C53" s="99">
        <v>44501</v>
      </c>
      <c r="D53" s="47"/>
      <c r="E53" s="34"/>
      <c r="F53" s="35"/>
      <c r="G53" s="35"/>
      <c r="H53" s="102"/>
      <c r="I53" s="36"/>
      <c r="J53" s="36"/>
      <c r="K53" s="36"/>
      <c r="N53" s="33"/>
    </row>
    <row r="54" spans="3:14" ht="12.9" hidden="1" thickBot="1" x14ac:dyDescent="0.35">
      <c r="C54" s="99">
        <v>44531</v>
      </c>
      <c r="D54" s="47"/>
      <c r="E54" s="37"/>
      <c r="F54" s="38"/>
      <c r="G54" s="38"/>
      <c r="H54" s="103"/>
      <c r="I54" s="39"/>
      <c r="J54" s="39"/>
      <c r="K54" s="39"/>
      <c r="N54" s="33"/>
    </row>
    <row r="55" spans="3:14" ht="12.9" thickBot="1" x14ac:dyDescent="0.35">
      <c r="C55" s="46"/>
      <c r="D55" s="47"/>
      <c r="E55" s="33"/>
      <c r="F55" s="33"/>
      <c r="G55" s="33"/>
      <c r="H55" s="33"/>
      <c r="I55" s="33"/>
      <c r="J55" s="33"/>
      <c r="K55" s="33"/>
      <c r="N55" s="33"/>
    </row>
    <row r="56" spans="3:14" ht="50.25" customHeight="1" thickBot="1" x14ac:dyDescent="0.35">
      <c r="C56" s="69" t="s">
        <v>9</v>
      </c>
      <c r="D56" s="71"/>
      <c r="E56" s="26" t="str">
        <f t="shared" ref="E56:K56" si="0">+E6</f>
        <v>Producción</v>
      </c>
      <c r="F56" s="27" t="str">
        <f t="shared" si="0"/>
        <v>Autoconsumo</v>
      </c>
      <c r="G56" s="27" t="str">
        <f t="shared" si="0"/>
        <v>Ventas de Producción Propia</v>
      </c>
      <c r="H56" s="72" t="str">
        <f t="shared" si="0"/>
        <v>Exportaciones</v>
      </c>
      <c r="I56" s="24" t="str">
        <f t="shared" si="0"/>
        <v>Producción Contratada a Terceros</v>
      </c>
      <c r="J56" s="24" t="str">
        <f t="shared" si="0"/>
        <v>Ventas de Producción Contratada a Terceros</v>
      </c>
      <c r="K56" s="58" t="str">
        <f t="shared" si="0"/>
        <v>Producción para Terceros</v>
      </c>
      <c r="L56" s="364" t="s">
        <v>159</v>
      </c>
      <c r="M56" s="58" t="s">
        <v>99</v>
      </c>
      <c r="N56" s="73"/>
    </row>
    <row r="57" spans="3:14" ht="12.9" thickBot="1" x14ac:dyDescent="0.35">
      <c r="C57" s="65">
        <v>2017</v>
      </c>
      <c r="D57" s="74"/>
      <c r="F57" s="75"/>
      <c r="G57" s="75"/>
      <c r="H57" s="76"/>
      <c r="I57" s="48"/>
      <c r="J57" s="48"/>
      <c r="K57" s="48"/>
      <c r="L57" s="50"/>
      <c r="M57" s="48"/>
      <c r="N57" s="29"/>
    </row>
    <row r="58" spans="3:14" x14ac:dyDescent="0.3">
      <c r="C58" s="61">
        <v>2018</v>
      </c>
      <c r="D58" s="77"/>
      <c r="E58" s="78"/>
      <c r="F58" s="79"/>
      <c r="G58" s="79"/>
      <c r="H58" s="79"/>
      <c r="I58" s="60"/>
      <c r="J58" s="60"/>
      <c r="K58" s="60"/>
      <c r="L58" s="419"/>
      <c r="M58" s="80"/>
    </row>
    <row r="59" spans="3:14" x14ac:dyDescent="0.3">
      <c r="C59" s="61">
        <v>2019</v>
      </c>
      <c r="D59" s="77"/>
      <c r="E59" s="81"/>
      <c r="F59" s="82"/>
      <c r="G59" s="82"/>
      <c r="H59" s="82"/>
      <c r="I59" s="62"/>
      <c r="J59" s="62"/>
      <c r="K59" s="62"/>
      <c r="L59" s="62"/>
      <c r="M59" s="83"/>
    </row>
    <row r="60" spans="3:14" ht="12.9" thickBot="1" x14ac:dyDescent="0.35">
      <c r="C60" s="63">
        <v>2020</v>
      </c>
      <c r="D60" s="77"/>
      <c r="E60" s="84"/>
      <c r="F60" s="85"/>
      <c r="G60" s="85"/>
      <c r="H60" s="85"/>
      <c r="I60" s="64"/>
      <c r="J60" s="64"/>
      <c r="K60" s="64"/>
      <c r="L60" s="86"/>
      <c r="M60" s="87"/>
    </row>
    <row r="61" spans="3:14" x14ac:dyDescent="0.3">
      <c r="C61" s="370" t="s">
        <v>256</v>
      </c>
      <c r="D61" s="77"/>
      <c r="E61" s="88"/>
      <c r="F61" s="89"/>
      <c r="G61" s="89"/>
      <c r="H61" s="89"/>
      <c r="I61" s="66"/>
      <c r="J61" s="66"/>
      <c r="K61" s="66"/>
      <c r="L61" s="90"/>
      <c r="M61" s="91"/>
    </row>
    <row r="62" spans="3:14" ht="12.9" thickBot="1" x14ac:dyDescent="0.35">
      <c r="C62" s="371" t="s">
        <v>255</v>
      </c>
      <c r="D62" s="74"/>
      <c r="E62" s="92"/>
      <c r="F62" s="93"/>
      <c r="G62" s="93"/>
      <c r="H62" s="94"/>
      <c r="I62" s="67"/>
      <c r="J62" s="67"/>
      <c r="K62" s="67"/>
      <c r="L62" s="67"/>
      <c r="M62" s="95"/>
    </row>
    <row r="63" spans="3:14" x14ac:dyDescent="0.3">
      <c r="N63" s="51"/>
    </row>
    <row r="64" spans="3:14" x14ac:dyDescent="0.3">
      <c r="K64" s="97"/>
      <c r="N64" s="51"/>
    </row>
    <row r="65" spans="11:14" x14ac:dyDescent="0.3">
      <c r="K65" s="97"/>
      <c r="N65" s="51"/>
    </row>
    <row r="66" spans="11:14" x14ac:dyDescent="0.3">
      <c r="K66" s="97"/>
      <c r="N66" s="51"/>
    </row>
    <row r="67" spans="11:14" x14ac:dyDescent="0.3">
      <c r="K67" s="97"/>
      <c r="N67" s="51"/>
    </row>
    <row r="68" spans="11:14" x14ac:dyDescent="0.3">
      <c r="K68" s="97"/>
      <c r="N68" s="51"/>
    </row>
    <row r="69" spans="11:14" x14ac:dyDescent="0.3">
      <c r="N69" s="51"/>
    </row>
    <row r="70" spans="11:14" x14ac:dyDescent="0.3">
      <c r="N70" s="51"/>
    </row>
    <row r="71" spans="11:14" x14ac:dyDescent="0.3">
      <c r="N71" s="51"/>
    </row>
    <row r="72" spans="11:14" x14ac:dyDescent="0.3">
      <c r="N72" s="51"/>
    </row>
    <row r="73" spans="11:14" x14ac:dyDescent="0.3">
      <c r="N73" s="51"/>
    </row>
    <row r="74" spans="11:14" x14ac:dyDescent="0.3">
      <c r="N74" s="51"/>
    </row>
    <row r="75" spans="11:14" x14ac:dyDescent="0.3">
      <c r="N75" s="51"/>
    </row>
    <row r="76" spans="11:14" x14ac:dyDescent="0.3">
      <c r="N76" s="51"/>
    </row>
    <row r="77" spans="11:14" x14ac:dyDescent="0.3">
      <c r="N77" s="51"/>
    </row>
    <row r="78" spans="11:14" x14ac:dyDescent="0.3">
      <c r="N78" s="51"/>
    </row>
    <row r="79" spans="11:14" x14ac:dyDescent="0.3">
      <c r="N79" s="51"/>
    </row>
    <row r="80" spans="11:14" x14ac:dyDescent="0.3">
      <c r="N80" s="51"/>
    </row>
    <row r="81" spans="14:14" x14ac:dyDescent="0.3">
      <c r="N81" s="51"/>
    </row>
    <row r="82" spans="14:14" x14ac:dyDescent="0.3">
      <c r="N82" s="51"/>
    </row>
    <row r="83" spans="14:14" x14ac:dyDescent="0.3">
      <c r="N83" s="51"/>
    </row>
    <row r="84" spans="14:14" x14ac:dyDescent="0.3">
      <c r="N84" s="51"/>
    </row>
    <row r="85" spans="14:14" x14ac:dyDescent="0.3">
      <c r="N85" s="51"/>
    </row>
    <row r="86" spans="14:14" x14ac:dyDescent="0.3">
      <c r="N86" s="51"/>
    </row>
    <row r="87" spans="14:14" x14ac:dyDescent="0.3">
      <c r="N87" s="51"/>
    </row>
    <row r="88" spans="14:14" x14ac:dyDescent="0.3">
      <c r="N88" s="51"/>
    </row>
    <row r="89" spans="14:14" x14ac:dyDescent="0.3">
      <c r="N89" s="51"/>
    </row>
    <row r="90" spans="14:14" x14ac:dyDescent="0.3">
      <c r="N90" s="51"/>
    </row>
    <row r="91" spans="14:14" x14ac:dyDescent="0.3">
      <c r="N91" s="51"/>
    </row>
    <row r="92" spans="14:14" x14ac:dyDescent="0.3">
      <c r="N92" s="51"/>
    </row>
    <row r="93" spans="14:14" x14ac:dyDescent="0.3">
      <c r="N93" s="51"/>
    </row>
    <row r="94" spans="14:14" x14ac:dyDescent="0.3">
      <c r="N94" s="51"/>
    </row>
    <row r="95" spans="14:14" x14ac:dyDescent="0.3">
      <c r="N95" s="51"/>
    </row>
    <row r="96" spans="14:14" x14ac:dyDescent="0.3">
      <c r="N96" s="51"/>
    </row>
    <row r="97" spans="14:14" x14ac:dyDescent="0.3">
      <c r="N97" s="51"/>
    </row>
    <row r="98" spans="14:14" x14ac:dyDescent="0.3">
      <c r="N98" s="51"/>
    </row>
    <row r="99" spans="14:14" x14ac:dyDescent="0.3">
      <c r="N99" s="51"/>
    </row>
    <row r="100" spans="14:14" x14ac:dyDescent="0.3">
      <c r="N100" s="51"/>
    </row>
    <row r="101" spans="14:14" x14ac:dyDescent="0.3">
      <c r="N101" s="51"/>
    </row>
    <row r="102" spans="14:14" x14ac:dyDescent="0.3">
      <c r="N102" s="51"/>
    </row>
    <row r="103" spans="14:14" x14ac:dyDescent="0.3">
      <c r="N103" s="51"/>
    </row>
    <row r="104" spans="14:14" x14ac:dyDescent="0.3">
      <c r="N104" s="51"/>
    </row>
    <row r="105" spans="14:14" x14ac:dyDescent="0.3">
      <c r="N105" s="51"/>
    </row>
    <row r="106" spans="14:14" x14ac:dyDescent="0.3">
      <c r="N106" s="51"/>
    </row>
    <row r="107" spans="14:14" x14ac:dyDescent="0.3">
      <c r="N107" s="51"/>
    </row>
    <row r="108" spans="14:14" x14ac:dyDescent="0.3">
      <c r="N108" s="51"/>
    </row>
    <row r="109" spans="14:14" x14ac:dyDescent="0.3">
      <c r="N109" s="51"/>
    </row>
    <row r="110" spans="14:14" x14ac:dyDescent="0.3">
      <c r="N110" s="51"/>
    </row>
    <row r="111" spans="14:14" x14ac:dyDescent="0.3">
      <c r="N111" s="51"/>
    </row>
    <row r="112" spans="14:14" x14ac:dyDescent="0.3">
      <c r="N112" s="51"/>
    </row>
    <row r="113" spans="14:14" x14ac:dyDescent="0.3">
      <c r="N113" s="51"/>
    </row>
  </sheetData>
  <sheetProtection formatCells="0" formatColumns="0" formatRows="0"/>
  <protectedRanges>
    <protectedRange sqref="N7:N42 E58:N62 E7:K42" name="Rango2"/>
    <protectedRange sqref="E58:M62" name="Rango1"/>
  </protectedRanges>
  <mergeCells count="3">
    <mergeCell ref="C3:K3"/>
    <mergeCell ref="C1:K1"/>
    <mergeCell ref="C2:K2"/>
  </mergeCells>
  <phoneticPr fontId="14" type="noConversion"/>
  <printOptions horizontalCentered="1" verticalCentered="1"/>
  <pageMargins left="0.35433070866141736" right="0.35433070866141736" top="0.78740157480314965" bottom="0.78740157480314965" header="0.19685039370078741" footer="0"/>
  <pageSetup scale="66" orientation="landscape" r:id="rId1"/>
  <headerFooter alignWithMargins="0">
    <oddHeader>&amp;R2021 - Año de Homenaje al Premio Nobel de Medicina Doctor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0"/>
  <sheetViews>
    <sheetView topLeftCell="A57" zoomScaleNormal="100" workbookViewId="0">
      <selection activeCell="I20" sqref="I20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7.84375" style="57" customWidth="1"/>
    <col min="4" max="4" width="3.3828125" style="57" customWidth="1"/>
    <col min="5" max="5" width="37.84375" style="57" customWidth="1"/>
    <col min="6" max="6" width="2.15234375" style="57" customWidth="1"/>
    <col min="7" max="16384" width="11.3828125" style="52"/>
  </cols>
  <sheetData>
    <row r="1" spans="1:6" x14ac:dyDescent="0.3">
      <c r="A1" s="478" t="s">
        <v>167</v>
      </c>
      <c r="B1" s="478"/>
      <c r="C1" s="478"/>
      <c r="D1" s="478"/>
      <c r="E1" s="478"/>
      <c r="F1" s="52"/>
    </row>
    <row r="2" spans="1:6" x14ac:dyDescent="0.3">
      <c r="A2" s="478" t="s">
        <v>243</v>
      </c>
      <c r="B2" s="478"/>
      <c r="C2" s="478"/>
      <c r="D2" s="478"/>
      <c r="E2" s="478"/>
      <c r="F2" s="52"/>
    </row>
    <row r="3" spans="1:6" x14ac:dyDescent="0.3">
      <c r="A3" s="478" t="s">
        <v>109</v>
      </c>
      <c r="B3" s="478"/>
      <c r="C3" s="478"/>
      <c r="D3" s="478"/>
      <c r="E3" s="478"/>
      <c r="F3" s="52"/>
    </row>
    <row r="4" spans="1:6" ht="20.25" customHeight="1" thickBot="1" x14ac:dyDescent="0.35">
      <c r="A4" s="53"/>
      <c r="C4" s="54"/>
      <c r="D4" s="54"/>
      <c r="E4" s="54"/>
      <c r="F4" s="54"/>
    </row>
    <row r="5" spans="1:6" ht="37.75" thickBot="1" x14ac:dyDescent="0.35">
      <c r="A5" s="302" t="s">
        <v>110</v>
      </c>
      <c r="C5" s="24" t="s">
        <v>140</v>
      </c>
      <c r="D5" s="28"/>
      <c r="E5" s="417" t="s">
        <v>141</v>
      </c>
    </row>
    <row r="6" spans="1:6" x14ac:dyDescent="0.3">
      <c r="A6" s="99">
        <f>'3.vol.'!C7</f>
        <v>43101</v>
      </c>
      <c r="C6" s="32"/>
      <c r="D6" s="33"/>
      <c r="E6" s="32"/>
    </row>
    <row r="7" spans="1:6" x14ac:dyDescent="0.3">
      <c r="A7" s="100">
        <f>'3.vol.'!C8</f>
        <v>43132</v>
      </c>
      <c r="C7" s="36"/>
      <c r="D7" s="33"/>
      <c r="E7" s="36"/>
    </row>
    <row r="8" spans="1:6" x14ac:dyDescent="0.3">
      <c r="A8" s="100">
        <f>'3.vol.'!C9</f>
        <v>43160</v>
      </c>
      <c r="C8" s="36"/>
      <c r="D8" s="33"/>
      <c r="E8" s="36"/>
    </row>
    <row r="9" spans="1:6" x14ac:dyDescent="0.3">
      <c r="A9" s="100">
        <f>'3.vol.'!C10</f>
        <v>43191</v>
      </c>
      <c r="C9" s="36"/>
      <c r="D9" s="33"/>
      <c r="E9" s="36"/>
    </row>
    <row r="10" spans="1:6" x14ac:dyDescent="0.3">
      <c r="A10" s="100">
        <f>'3.vol.'!C11</f>
        <v>43221</v>
      </c>
      <c r="C10" s="36"/>
      <c r="D10" s="33"/>
      <c r="E10" s="36"/>
    </row>
    <row r="11" spans="1:6" x14ac:dyDescent="0.3">
      <c r="A11" s="100">
        <f>'3.vol.'!C12</f>
        <v>43252</v>
      </c>
      <c r="C11" s="36"/>
      <c r="D11" s="33"/>
      <c r="E11" s="36"/>
    </row>
    <row r="12" spans="1:6" x14ac:dyDescent="0.3">
      <c r="A12" s="100">
        <f>'3.vol.'!C13</f>
        <v>43282</v>
      </c>
      <c r="C12" s="36"/>
      <c r="D12" s="33"/>
      <c r="E12" s="36"/>
    </row>
    <row r="13" spans="1:6" x14ac:dyDescent="0.3">
      <c r="A13" s="100">
        <f>'3.vol.'!C14</f>
        <v>43313</v>
      </c>
      <c r="C13" s="36"/>
      <c r="D13" s="33"/>
      <c r="E13" s="36"/>
    </row>
    <row r="14" spans="1:6" x14ac:dyDescent="0.3">
      <c r="A14" s="100">
        <f>'3.vol.'!C15</f>
        <v>43344</v>
      </c>
      <c r="C14" s="36"/>
      <c r="D14" s="33"/>
      <c r="E14" s="36"/>
    </row>
    <row r="15" spans="1:6" x14ac:dyDescent="0.3">
      <c r="A15" s="100">
        <f>'3.vol.'!C16</f>
        <v>43374</v>
      </c>
      <c r="C15" s="36"/>
      <c r="D15" s="33"/>
      <c r="E15" s="36"/>
    </row>
    <row r="16" spans="1:6" x14ac:dyDescent="0.3">
      <c r="A16" s="100">
        <f>'3.vol.'!C17</f>
        <v>43405</v>
      </c>
      <c r="C16" s="36"/>
      <c r="D16" s="33"/>
      <c r="E16" s="36"/>
    </row>
    <row r="17" spans="1:5" ht="12.9" thickBot="1" x14ac:dyDescent="0.35">
      <c r="A17" s="101">
        <f>'3.vol.'!C18</f>
        <v>43435</v>
      </c>
      <c r="C17" s="39"/>
      <c r="D17" s="33"/>
      <c r="E17" s="39"/>
    </row>
    <row r="18" spans="1:5" x14ac:dyDescent="0.3">
      <c r="A18" s="99">
        <f>'3.vol.'!C19</f>
        <v>43466</v>
      </c>
      <c r="C18" s="42"/>
      <c r="D18" s="33"/>
      <c r="E18" s="42"/>
    </row>
    <row r="19" spans="1:5" x14ac:dyDescent="0.3">
      <c r="A19" s="100">
        <f>'3.vol.'!C20</f>
        <v>43497</v>
      </c>
      <c r="C19" s="36"/>
      <c r="D19" s="33"/>
      <c r="E19" s="36"/>
    </row>
    <row r="20" spans="1:5" x14ac:dyDescent="0.3">
      <c r="A20" s="100">
        <f>'3.vol.'!C21</f>
        <v>43525</v>
      </c>
      <c r="C20" s="36"/>
      <c r="D20" s="33"/>
      <c r="E20" s="36"/>
    </row>
    <row r="21" spans="1:5" x14ac:dyDescent="0.3">
      <c r="A21" s="100">
        <f>'3.vol.'!C22</f>
        <v>43556</v>
      </c>
      <c r="C21" s="36"/>
      <c r="D21" s="33"/>
      <c r="E21" s="36"/>
    </row>
    <row r="22" spans="1:5" x14ac:dyDescent="0.3">
      <c r="A22" s="100">
        <f>'3.vol.'!C23</f>
        <v>43586</v>
      </c>
      <c r="C22" s="36"/>
      <c r="D22" s="33"/>
      <c r="E22" s="36"/>
    </row>
    <row r="23" spans="1:5" x14ac:dyDescent="0.3">
      <c r="A23" s="100">
        <f>'3.vol.'!C24</f>
        <v>43617</v>
      </c>
      <c r="C23" s="36"/>
      <c r="D23" s="33"/>
      <c r="E23" s="36"/>
    </row>
    <row r="24" spans="1:5" x14ac:dyDescent="0.3">
      <c r="A24" s="100">
        <f>'3.vol.'!C25</f>
        <v>43647</v>
      </c>
      <c r="C24" s="36"/>
      <c r="D24" s="33"/>
      <c r="E24" s="36"/>
    </row>
    <row r="25" spans="1:5" x14ac:dyDescent="0.3">
      <c r="A25" s="100">
        <f>'3.vol.'!C26</f>
        <v>43678</v>
      </c>
      <c r="C25" s="36"/>
      <c r="D25" s="33"/>
      <c r="E25" s="36"/>
    </row>
    <row r="26" spans="1:5" x14ac:dyDescent="0.3">
      <c r="A26" s="100">
        <f>'3.vol.'!C27</f>
        <v>43709</v>
      </c>
      <c r="C26" s="277"/>
      <c r="D26" s="289"/>
      <c r="E26" s="277"/>
    </row>
    <row r="27" spans="1:5" x14ac:dyDescent="0.3">
      <c r="A27" s="100">
        <f>'3.vol.'!C28</f>
        <v>43739</v>
      </c>
      <c r="C27" s="36"/>
      <c r="D27" s="33"/>
      <c r="E27" s="36"/>
    </row>
    <row r="28" spans="1:5" x14ac:dyDescent="0.3">
      <c r="A28" s="100">
        <f>'3.vol.'!C29</f>
        <v>43770</v>
      </c>
      <c r="C28" s="36"/>
      <c r="D28" s="33"/>
      <c r="E28" s="36"/>
    </row>
    <row r="29" spans="1:5" ht="12.9" thickBot="1" x14ac:dyDescent="0.35">
      <c r="A29" s="101">
        <f>'3.vol.'!C30</f>
        <v>43800</v>
      </c>
      <c r="C29" s="45"/>
      <c r="D29" s="33"/>
      <c r="E29" s="45"/>
    </row>
    <row r="30" spans="1:5" x14ac:dyDescent="0.3">
      <c r="A30" s="99">
        <f>'3.vol.'!C31</f>
        <v>43831</v>
      </c>
      <c r="C30" s="32"/>
      <c r="D30" s="33"/>
      <c r="E30" s="32"/>
    </row>
    <row r="31" spans="1:5" x14ac:dyDescent="0.3">
      <c r="A31" s="100">
        <f>'3.vol.'!C32</f>
        <v>43862</v>
      </c>
      <c r="C31" s="36"/>
      <c r="D31" s="33"/>
      <c r="E31" s="36"/>
    </row>
    <row r="32" spans="1:5" x14ac:dyDescent="0.3">
      <c r="A32" s="100">
        <f>'3.vol.'!C33</f>
        <v>43891</v>
      </c>
      <c r="C32" s="36"/>
      <c r="D32" s="33"/>
      <c r="E32" s="36"/>
    </row>
    <row r="33" spans="1:5" x14ac:dyDescent="0.3">
      <c r="A33" s="100">
        <f>'3.vol.'!C34</f>
        <v>43922</v>
      </c>
      <c r="C33" s="36"/>
      <c r="D33" s="33"/>
      <c r="E33" s="36"/>
    </row>
    <row r="34" spans="1:5" x14ac:dyDescent="0.3">
      <c r="A34" s="100">
        <f>'3.vol.'!C35</f>
        <v>43952</v>
      </c>
      <c r="C34" s="36"/>
      <c r="D34" s="33"/>
      <c r="E34" s="36"/>
    </row>
    <row r="35" spans="1:5" x14ac:dyDescent="0.3">
      <c r="A35" s="100">
        <f>'3.vol.'!C36</f>
        <v>43983</v>
      </c>
      <c r="C35" s="36"/>
      <c r="D35" s="33"/>
      <c r="E35" s="36"/>
    </row>
    <row r="36" spans="1:5" x14ac:dyDescent="0.3">
      <c r="A36" s="100">
        <f>'3.vol.'!C37</f>
        <v>44013</v>
      </c>
      <c r="C36" s="36"/>
      <c r="D36" s="33"/>
      <c r="E36" s="36"/>
    </row>
    <row r="37" spans="1:5" x14ac:dyDescent="0.3">
      <c r="A37" s="100">
        <f>'3.vol.'!C38</f>
        <v>44044</v>
      </c>
      <c r="C37" s="36"/>
      <c r="D37" s="33"/>
      <c r="E37" s="36"/>
    </row>
    <row r="38" spans="1:5" x14ac:dyDescent="0.3">
      <c r="A38" s="100">
        <f>'3.vol.'!C39</f>
        <v>44075</v>
      </c>
      <c r="C38" s="36"/>
      <c r="D38" s="33"/>
      <c r="E38" s="36"/>
    </row>
    <row r="39" spans="1:5" x14ac:dyDescent="0.3">
      <c r="A39" s="100">
        <f>'3.vol.'!C40</f>
        <v>44105</v>
      </c>
      <c r="C39" s="36"/>
      <c r="D39" s="33"/>
      <c r="E39" s="36"/>
    </row>
    <row r="40" spans="1:5" x14ac:dyDescent="0.3">
      <c r="A40" s="100">
        <f>'3.vol.'!C41</f>
        <v>44136</v>
      </c>
      <c r="C40" s="36"/>
      <c r="D40" s="33"/>
      <c r="E40" s="36"/>
    </row>
    <row r="41" spans="1:5" ht="12.9" thickBot="1" x14ac:dyDescent="0.35">
      <c r="A41" s="464">
        <f>'3.vol.'!C42</f>
        <v>44166</v>
      </c>
      <c r="C41" s="45"/>
      <c r="D41" s="33"/>
      <c r="E41" s="45"/>
    </row>
    <row r="42" spans="1:5" x14ac:dyDescent="0.3">
      <c r="A42" s="99">
        <f>'3.vol.'!C43</f>
        <v>44197</v>
      </c>
      <c r="C42" s="32"/>
      <c r="D42" s="33"/>
      <c r="E42" s="32"/>
    </row>
    <row r="43" spans="1:5" x14ac:dyDescent="0.3">
      <c r="A43" s="100">
        <f>'3.vol.'!C44</f>
        <v>44228</v>
      </c>
      <c r="C43" s="36"/>
      <c r="D43" s="33"/>
      <c r="E43" s="36"/>
    </row>
    <row r="44" spans="1:5" x14ac:dyDescent="0.3">
      <c r="A44" s="100">
        <f>'3.vol.'!C45</f>
        <v>44256</v>
      </c>
      <c r="C44" s="36"/>
      <c r="D44" s="33"/>
      <c r="E44" s="36"/>
    </row>
    <row r="45" spans="1:5" ht="12.9" thickBot="1" x14ac:dyDescent="0.35">
      <c r="A45" s="101">
        <f>'3.vol.'!C46</f>
        <v>44287</v>
      </c>
      <c r="C45" s="39"/>
      <c r="D45" s="33"/>
      <c r="E45" s="39"/>
    </row>
    <row r="46" spans="1:5" hidden="1" x14ac:dyDescent="0.3">
      <c r="A46" s="365">
        <f>'3.vol.'!C47</f>
        <v>44317</v>
      </c>
      <c r="C46" s="42"/>
      <c r="D46" s="33"/>
      <c r="E46" s="42"/>
    </row>
    <row r="47" spans="1:5" hidden="1" x14ac:dyDescent="0.3">
      <c r="A47" s="100">
        <f>'3.vol.'!C48</f>
        <v>44348</v>
      </c>
      <c r="C47" s="36"/>
      <c r="D47" s="33"/>
      <c r="E47" s="36"/>
    </row>
    <row r="48" spans="1:5" hidden="1" x14ac:dyDescent="0.3">
      <c r="A48" s="100">
        <f>'3.vol.'!C49</f>
        <v>44378</v>
      </c>
      <c r="C48" s="36"/>
      <c r="D48" s="33"/>
      <c r="E48" s="36"/>
    </row>
    <row r="49" spans="1:6" hidden="1" x14ac:dyDescent="0.3">
      <c r="A49" s="100">
        <f>'3.vol.'!C50</f>
        <v>44409</v>
      </c>
      <c r="C49" s="36"/>
      <c r="D49" s="33"/>
      <c r="E49" s="36"/>
    </row>
    <row r="50" spans="1:6" hidden="1" x14ac:dyDescent="0.3">
      <c r="A50" s="100">
        <f>'3.vol.'!C51</f>
        <v>44440</v>
      </c>
      <c r="C50" s="36"/>
      <c r="D50" s="33"/>
      <c r="E50" s="36"/>
    </row>
    <row r="51" spans="1:6" hidden="1" x14ac:dyDescent="0.3">
      <c r="A51" s="100">
        <f>'3.vol.'!C52</f>
        <v>44470</v>
      </c>
      <c r="C51" s="36"/>
      <c r="D51" s="33"/>
      <c r="E51" s="36"/>
    </row>
    <row r="52" spans="1:6" hidden="1" x14ac:dyDescent="0.3">
      <c r="A52" s="100">
        <f>'3.vol.'!C53</f>
        <v>44501</v>
      </c>
      <c r="C52" s="36"/>
      <c r="D52" s="33"/>
      <c r="E52" s="36"/>
    </row>
    <row r="53" spans="1:6" ht="12.9" hidden="1" thickBot="1" x14ac:dyDescent="0.35">
      <c r="A53" s="101">
        <f>'3.vol.'!C54</f>
        <v>44531</v>
      </c>
      <c r="C53" s="39"/>
      <c r="D53" s="33"/>
      <c r="E53" s="39"/>
    </row>
    <row r="54" spans="1:6" ht="13.3" customHeight="1" thickBot="1" x14ac:dyDescent="0.35">
      <c r="A54" s="46"/>
      <c r="C54" s="33"/>
      <c r="D54" s="33"/>
      <c r="E54" s="33"/>
    </row>
    <row r="55" spans="1:6" ht="37.75" thickBot="1" x14ac:dyDescent="0.35">
      <c r="A55" s="305" t="s">
        <v>9</v>
      </c>
      <c r="C55" s="58" t="str">
        <f>+C5</f>
        <v>Ventas de Producción Propia
En pesos</v>
      </c>
      <c r="D55" s="290"/>
      <c r="E55" s="58" t="str">
        <f>+E5</f>
        <v>Ventas de Producción Encargada o Contratada a Terceros
En pesos</v>
      </c>
      <c r="F55" s="59"/>
    </row>
    <row r="56" spans="1:6" x14ac:dyDescent="0.3">
      <c r="A56" s="304">
        <f>'3.vol.'!C58</f>
        <v>2018</v>
      </c>
      <c r="C56" s="60"/>
      <c r="D56" s="291"/>
      <c r="E56" s="60"/>
    </row>
    <row r="57" spans="1:6" x14ac:dyDescent="0.3">
      <c r="A57" s="61">
        <f>'3.vol.'!C59</f>
        <v>2019</v>
      </c>
      <c r="C57" s="62"/>
      <c r="D57" s="291"/>
      <c r="E57" s="62"/>
    </row>
    <row r="58" spans="1:6" ht="12.9" thickBot="1" x14ac:dyDescent="0.35">
      <c r="A58" s="63">
        <f>'3.vol.'!C60</f>
        <v>2020</v>
      </c>
      <c r="C58" s="64"/>
      <c r="D58" s="291"/>
      <c r="E58" s="64"/>
    </row>
    <row r="59" spans="1:6" s="358" customFormat="1" x14ac:dyDescent="0.3">
      <c r="A59" s="370" t="str">
        <f>'3.vol.'!C61</f>
        <v>ene-abr 2020</v>
      </c>
      <c r="C59" s="372"/>
      <c r="D59" s="373"/>
      <c r="E59" s="372"/>
      <c r="F59" s="356"/>
    </row>
    <row r="60" spans="1:6" s="358" customFormat="1" ht="12.9" thickBot="1" x14ac:dyDescent="0.35">
      <c r="A60" s="371" t="str">
        <f>'3.vol.'!C62</f>
        <v>ene-abr 2021</v>
      </c>
      <c r="C60" s="374"/>
      <c r="D60" s="375"/>
      <c r="E60" s="374"/>
      <c r="F60" s="356"/>
    </row>
  </sheetData>
  <sheetProtection formatCells="0" formatColumns="0" formatRows="0"/>
  <protectedRanges>
    <protectedRange sqref="C6:D53 C56:D60" name="Rango2_1"/>
    <protectedRange sqref="C56:D60" name="Rango1_1"/>
    <protectedRange sqref="E56:E60 E6:E53" name="Rango2_1_1"/>
    <protectedRange sqref="E56:E60" name="Rango1_1_1"/>
  </protectedRanges>
  <mergeCells count="3">
    <mergeCell ref="A1:E1"/>
    <mergeCell ref="A2:E2"/>
    <mergeCell ref="A3:E3"/>
  </mergeCells>
  <phoneticPr fontId="14" type="noConversion"/>
  <printOptions horizontalCentered="1" verticalCentered="1"/>
  <pageMargins left="0.35433070866141736" right="0.35433070866141736" top="0.78740157480314965" bottom="0.78740157480314965" header="0.19685039370078741" footer="0"/>
  <pageSetup scale="69" orientation="landscape" r:id="rId1"/>
  <headerFooter alignWithMargins="0">
    <oddHeader>&amp;R2021 - Año de Homenaje al Premio Nobel de Medicina Doctor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1"/>
  <sheetViews>
    <sheetView zoomScale="70" zoomScaleNormal="70" workbookViewId="0">
      <selection activeCell="I20" sqref="I20"/>
    </sheetView>
  </sheetViews>
  <sheetFormatPr baseColWidth="10" defaultColWidth="11.3828125" defaultRowHeight="12.45" x14ac:dyDescent="0.3"/>
  <cols>
    <col min="1" max="1" width="26.3828125" style="57" customWidth="1"/>
    <col min="2" max="2" width="1.84375" style="52" customWidth="1"/>
    <col min="3" max="3" width="28.3828125" style="57" customWidth="1"/>
    <col min="4" max="16384" width="11.3828125" style="52"/>
  </cols>
  <sheetData>
    <row r="1" spans="1:6" x14ac:dyDescent="0.3">
      <c r="A1" s="478" t="s">
        <v>165</v>
      </c>
      <c r="B1" s="478"/>
      <c r="C1" s="478"/>
    </row>
    <row r="2" spans="1:6" x14ac:dyDescent="0.3">
      <c r="A2" s="478" t="s">
        <v>235</v>
      </c>
      <c r="B2" s="478"/>
      <c r="C2" s="478"/>
      <c r="F2" s="98" t="s">
        <v>120</v>
      </c>
    </row>
    <row r="3" spans="1:6" x14ac:dyDescent="0.3">
      <c r="A3" s="479" t="s">
        <v>109</v>
      </c>
      <c r="B3" s="479"/>
      <c r="C3" s="479"/>
    </row>
    <row r="4" spans="1:6" x14ac:dyDescent="0.3">
      <c r="A4" s="53"/>
      <c r="B4" s="53"/>
      <c r="C4" s="53"/>
    </row>
    <row r="5" spans="1:6" ht="12.9" thickBot="1" x14ac:dyDescent="0.35">
      <c r="A5" s="53"/>
      <c r="C5" s="54"/>
    </row>
    <row r="6" spans="1:6" ht="12.9" thickBot="1" x14ac:dyDescent="0.35">
      <c r="A6" s="302" t="s">
        <v>110</v>
      </c>
      <c r="C6" s="24" t="s">
        <v>114</v>
      </c>
      <c r="F6" s="98" t="s">
        <v>118</v>
      </c>
    </row>
    <row r="7" spans="1:6" ht="12.9" thickBot="1" x14ac:dyDescent="0.35">
      <c r="A7" s="99">
        <f>'3.vol.'!C7</f>
        <v>43101</v>
      </c>
      <c r="C7" s="32"/>
      <c r="F7" s="146"/>
    </row>
    <row r="8" spans="1:6" x14ac:dyDescent="0.3">
      <c r="A8" s="100">
        <f>'3.vol.'!C8</f>
        <v>43132</v>
      </c>
      <c r="C8" s="36"/>
      <c r="F8" s="98"/>
    </row>
    <row r="9" spans="1:6" ht="12.9" thickBot="1" x14ac:dyDescent="0.35">
      <c r="A9" s="100">
        <f>'3.vol.'!C9</f>
        <v>43160</v>
      </c>
      <c r="C9" s="36"/>
      <c r="F9" s="98" t="s">
        <v>119</v>
      </c>
    </row>
    <row r="10" spans="1:6" ht="12.9" thickBot="1" x14ac:dyDescent="0.35">
      <c r="A10" s="100">
        <f>'3.vol.'!C10</f>
        <v>43191</v>
      </c>
      <c r="C10" s="36"/>
      <c r="F10" s="147"/>
    </row>
    <row r="11" spans="1:6" x14ac:dyDescent="0.3">
      <c r="A11" s="100">
        <f>'3.vol.'!C11</f>
        <v>43221</v>
      </c>
      <c r="C11" s="36"/>
    </row>
    <row r="12" spans="1:6" x14ac:dyDescent="0.3">
      <c r="A12" s="100">
        <f>'3.vol.'!C12</f>
        <v>43252</v>
      </c>
      <c r="C12" s="36"/>
    </row>
    <row r="13" spans="1:6" x14ac:dyDescent="0.3">
      <c r="A13" s="100">
        <f>'3.vol.'!C13</f>
        <v>43282</v>
      </c>
      <c r="C13" s="36"/>
    </row>
    <row r="14" spans="1:6" x14ac:dyDescent="0.3">
      <c r="A14" s="100">
        <f>'3.vol.'!C14</f>
        <v>43313</v>
      </c>
      <c r="C14" s="36"/>
    </row>
    <row r="15" spans="1:6" x14ac:dyDescent="0.3">
      <c r="A15" s="100">
        <f>'3.vol.'!C15</f>
        <v>43344</v>
      </c>
      <c r="C15" s="36"/>
    </row>
    <row r="16" spans="1:6" x14ac:dyDescent="0.3">
      <c r="A16" s="100">
        <f>'3.vol.'!C16</f>
        <v>43374</v>
      </c>
      <c r="C16" s="36"/>
    </row>
    <row r="17" spans="1:3" x14ac:dyDescent="0.3">
      <c r="A17" s="100">
        <f>'3.vol.'!C17</f>
        <v>43405</v>
      </c>
      <c r="C17" s="36"/>
    </row>
    <row r="18" spans="1:3" ht="12.9" thickBot="1" x14ac:dyDescent="0.35">
      <c r="A18" s="101">
        <f>'3.vol.'!C18</f>
        <v>43435</v>
      </c>
      <c r="C18" s="39"/>
    </row>
    <row r="19" spans="1:3" x14ac:dyDescent="0.3">
      <c r="A19" s="99">
        <f>'3.vol.'!C19</f>
        <v>43466</v>
      </c>
      <c r="C19" s="42"/>
    </row>
    <row r="20" spans="1:3" x14ac:dyDescent="0.3">
      <c r="A20" s="100">
        <f>'3.vol.'!C20</f>
        <v>43497</v>
      </c>
      <c r="C20" s="36"/>
    </row>
    <row r="21" spans="1:3" x14ac:dyDescent="0.3">
      <c r="A21" s="100">
        <f>'3.vol.'!C21</f>
        <v>43525</v>
      </c>
      <c r="C21" s="36"/>
    </row>
    <row r="22" spans="1:3" x14ac:dyDescent="0.3">
      <c r="A22" s="100">
        <f>'3.vol.'!C22</f>
        <v>43556</v>
      </c>
      <c r="C22" s="36"/>
    </row>
    <row r="23" spans="1:3" x14ac:dyDescent="0.3">
      <c r="A23" s="100">
        <f>'3.vol.'!C23</f>
        <v>43586</v>
      </c>
      <c r="C23" s="36"/>
    </row>
    <row r="24" spans="1:3" x14ac:dyDescent="0.3">
      <c r="A24" s="100">
        <f>'3.vol.'!C24</f>
        <v>43617</v>
      </c>
      <c r="C24" s="36"/>
    </row>
    <row r="25" spans="1:3" x14ac:dyDescent="0.3">
      <c r="A25" s="100">
        <f>'3.vol.'!C25</f>
        <v>43647</v>
      </c>
      <c r="C25" s="36"/>
    </row>
    <row r="26" spans="1:3" x14ac:dyDescent="0.3">
      <c r="A26" s="100">
        <f>'3.vol.'!C26</f>
        <v>43678</v>
      </c>
      <c r="C26" s="36"/>
    </row>
    <row r="27" spans="1:3" x14ac:dyDescent="0.3">
      <c r="A27" s="100">
        <f>'3.vol.'!C27</f>
        <v>43709</v>
      </c>
      <c r="C27" s="36"/>
    </row>
    <row r="28" spans="1:3" x14ac:dyDescent="0.3">
      <c r="A28" s="100">
        <f>'3.vol.'!C28</f>
        <v>43739</v>
      </c>
      <c r="C28" s="36"/>
    </row>
    <row r="29" spans="1:3" x14ac:dyDescent="0.3">
      <c r="A29" s="100">
        <f>'3.vol.'!C29</f>
        <v>43770</v>
      </c>
      <c r="C29" s="36"/>
    </row>
    <row r="30" spans="1:3" ht="12.9" thickBot="1" x14ac:dyDescent="0.35">
      <c r="A30" s="101">
        <f>'3.vol.'!C30</f>
        <v>43800</v>
      </c>
      <c r="C30" s="45"/>
    </row>
    <row r="31" spans="1:3" x14ac:dyDescent="0.3">
      <c r="A31" s="99">
        <f>'3.vol.'!C31</f>
        <v>43831</v>
      </c>
      <c r="C31" s="32"/>
    </row>
    <row r="32" spans="1:3" x14ac:dyDescent="0.3">
      <c r="A32" s="100">
        <f>'3.vol.'!C32</f>
        <v>43862</v>
      </c>
      <c r="C32" s="36"/>
    </row>
    <row r="33" spans="1:3" x14ac:dyDescent="0.3">
      <c r="A33" s="100">
        <f>'3.vol.'!C33</f>
        <v>43891</v>
      </c>
      <c r="C33" s="36"/>
    </row>
    <row r="34" spans="1:3" x14ac:dyDescent="0.3">
      <c r="A34" s="100">
        <f>'3.vol.'!C34</f>
        <v>43922</v>
      </c>
      <c r="C34" s="36"/>
    </row>
    <row r="35" spans="1:3" x14ac:dyDescent="0.3">
      <c r="A35" s="100">
        <f>'3.vol.'!C35</f>
        <v>43952</v>
      </c>
      <c r="C35" s="36"/>
    </row>
    <row r="36" spans="1:3" x14ac:dyDescent="0.3">
      <c r="A36" s="100">
        <f>'3.vol.'!C36</f>
        <v>43983</v>
      </c>
      <c r="C36" s="36"/>
    </row>
    <row r="37" spans="1:3" x14ac:dyDescent="0.3">
      <c r="A37" s="100">
        <f>'3.vol.'!C37</f>
        <v>44013</v>
      </c>
      <c r="C37" s="36"/>
    </row>
    <row r="38" spans="1:3" x14ac:dyDescent="0.3">
      <c r="A38" s="100">
        <f>'3.vol.'!C38</f>
        <v>44044</v>
      </c>
      <c r="C38" s="36"/>
    </row>
    <row r="39" spans="1:3" x14ac:dyDescent="0.3">
      <c r="A39" s="100">
        <f>'3.vol.'!C39</f>
        <v>44075</v>
      </c>
      <c r="C39" s="36"/>
    </row>
    <row r="40" spans="1:3" x14ac:dyDescent="0.3">
      <c r="A40" s="100">
        <f>'3.vol.'!C40</f>
        <v>44105</v>
      </c>
      <c r="C40" s="36"/>
    </row>
    <row r="41" spans="1:3" x14ac:dyDescent="0.3">
      <c r="A41" s="100">
        <f>'3.vol.'!C41</f>
        <v>44136</v>
      </c>
      <c r="C41" s="36"/>
    </row>
    <row r="42" spans="1:3" ht="12.9" thickBot="1" x14ac:dyDescent="0.35">
      <c r="A42" s="464">
        <f>'3.vol.'!C42</f>
        <v>44166</v>
      </c>
      <c r="C42" s="45"/>
    </row>
    <row r="43" spans="1:3" x14ac:dyDescent="0.3">
      <c r="A43" s="99">
        <f>'3.vol.'!C43</f>
        <v>44197</v>
      </c>
      <c r="C43" s="32"/>
    </row>
    <row r="44" spans="1:3" x14ac:dyDescent="0.3">
      <c r="A44" s="100">
        <f>'3.vol.'!C44</f>
        <v>44228</v>
      </c>
      <c r="C44" s="36"/>
    </row>
    <row r="45" spans="1:3" x14ac:dyDescent="0.3">
      <c r="A45" s="100">
        <f>'3.vol.'!C45</f>
        <v>44256</v>
      </c>
      <c r="C45" s="36"/>
    </row>
    <row r="46" spans="1:3" ht="12.9" thickBot="1" x14ac:dyDescent="0.35">
      <c r="A46" s="101">
        <f>'3.vol.'!C46</f>
        <v>44287</v>
      </c>
      <c r="C46" s="39"/>
    </row>
    <row r="47" spans="1:3" hidden="1" x14ac:dyDescent="0.3">
      <c r="A47" s="365">
        <f>'3.vol.'!C47</f>
        <v>44317</v>
      </c>
      <c r="C47" s="42"/>
    </row>
    <row r="48" spans="1:3" hidden="1" x14ac:dyDescent="0.3">
      <c r="A48" s="100">
        <f>'3.vol.'!C48</f>
        <v>44348</v>
      </c>
      <c r="C48" s="36"/>
    </row>
    <row r="49" spans="1:3" hidden="1" x14ac:dyDescent="0.3">
      <c r="A49" s="100">
        <f>'3.vol.'!C49</f>
        <v>44378</v>
      </c>
      <c r="C49" s="36"/>
    </row>
    <row r="50" spans="1:3" hidden="1" x14ac:dyDescent="0.3">
      <c r="A50" s="100">
        <f>'3.vol.'!C50</f>
        <v>44409</v>
      </c>
      <c r="C50" s="36"/>
    </row>
    <row r="51" spans="1:3" hidden="1" x14ac:dyDescent="0.3">
      <c r="A51" s="100">
        <f>'3.vol.'!C51</f>
        <v>44440</v>
      </c>
      <c r="C51" s="36"/>
    </row>
    <row r="52" spans="1:3" hidden="1" x14ac:dyDescent="0.3">
      <c r="A52" s="100">
        <f>'3.vol.'!C52</f>
        <v>44470</v>
      </c>
      <c r="C52" s="36"/>
    </row>
    <row r="53" spans="1:3" hidden="1" x14ac:dyDescent="0.3">
      <c r="A53" s="100">
        <f>'3.vol.'!C53</f>
        <v>44501</v>
      </c>
      <c r="C53" s="36"/>
    </row>
    <row r="54" spans="1:3" ht="12.9" hidden="1" thickBot="1" x14ac:dyDescent="0.35">
      <c r="A54" s="101">
        <f>'3.vol.'!C54</f>
        <v>44531</v>
      </c>
      <c r="C54" s="39"/>
    </row>
    <row r="55" spans="1:3" ht="12.9" thickBot="1" x14ac:dyDescent="0.35">
      <c r="A55" s="46"/>
      <c r="C55" s="33"/>
    </row>
    <row r="56" spans="1:3" ht="12.9" thickBot="1" x14ac:dyDescent="0.35">
      <c r="A56" s="305" t="s">
        <v>9</v>
      </c>
      <c r="C56" s="24" t="s">
        <v>114</v>
      </c>
    </row>
    <row r="57" spans="1:3" x14ac:dyDescent="0.3">
      <c r="A57" s="304">
        <f>'3.vol.'!C58</f>
        <v>2018</v>
      </c>
      <c r="C57" s="60"/>
    </row>
    <row r="58" spans="1:3" x14ac:dyDescent="0.3">
      <c r="A58" s="61">
        <f>'3.vol.'!C59</f>
        <v>2019</v>
      </c>
      <c r="C58" s="62"/>
    </row>
    <row r="59" spans="1:3" ht="12.9" thickBot="1" x14ac:dyDescent="0.35">
      <c r="A59" s="63">
        <f>'3.vol.'!C60</f>
        <v>2020</v>
      </c>
      <c r="C59" s="64"/>
    </row>
    <row r="60" spans="1:3" s="358" customFormat="1" x14ac:dyDescent="0.3">
      <c r="A60" s="370" t="str">
        <f>'3.vol.'!C61</f>
        <v>ene-abr 2020</v>
      </c>
      <c r="C60" s="372"/>
    </row>
    <row r="61" spans="1:3" s="358" customFormat="1" ht="12.9" thickBot="1" x14ac:dyDescent="0.35">
      <c r="A61" s="371" t="str">
        <f>'3.vol.'!C62</f>
        <v>ene-abr 2021</v>
      </c>
      <c r="C61" s="374"/>
    </row>
  </sheetData>
  <sheetProtection formatCells="0" formatColumns="0" formatRows="0"/>
  <protectedRanges>
    <protectedRange sqref="C7:C49 C57:C61" name="Rango2_1"/>
    <protectedRange sqref="C57:C61" name="Rango1_1"/>
  </protectedRanges>
  <mergeCells count="3">
    <mergeCell ref="A1:C1"/>
    <mergeCell ref="A2:C2"/>
    <mergeCell ref="A3:C3"/>
  </mergeCells>
  <phoneticPr fontId="14" type="noConversion"/>
  <printOptions horizontalCentered="1" verticalCentered="1"/>
  <pageMargins left="0.35433070866141736" right="0.35433070866141736" top="0.78740157480314965" bottom="0.78740157480314965" header="0.19685039370078741" footer="0"/>
  <pageSetup scale="89" orientation="portrait" r:id="rId1"/>
  <headerFooter alignWithMargins="0">
    <oddHeader>&amp;R2021 - Año de Homenaje al Premio Nobel de Medicina Doctor César Milstein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2"/>
  <sheetViews>
    <sheetView zoomScale="70" zoomScaleNormal="70" workbookViewId="0">
      <selection activeCell="I20" sqref="I20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8.3046875" style="57" hidden="1" customWidth="1"/>
    <col min="4" max="4" width="31.69140625" style="68" customWidth="1"/>
    <col min="5" max="8" width="11.3828125" style="52"/>
    <col min="9" max="9" width="18.53515625" style="52" customWidth="1"/>
    <col min="10" max="16384" width="11.3828125" style="52"/>
  </cols>
  <sheetData>
    <row r="1" spans="1:9" x14ac:dyDescent="0.3">
      <c r="A1" s="478" t="s">
        <v>164</v>
      </c>
      <c r="B1" s="478"/>
      <c r="C1" s="478"/>
      <c r="D1" s="478"/>
    </row>
    <row r="2" spans="1:9" x14ac:dyDescent="0.3">
      <c r="A2" s="478" t="s">
        <v>166</v>
      </c>
      <c r="B2" s="478"/>
      <c r="C2" s="478"/>
      <c r="D2" s="478"/>
      <c r="I2" s="96" t="s">
        <v>115</v>
      </c>
    </row>
    <row r="3" spans="1:9" ht="12.9" thickBot="1" x14ac:dyDescent="0.35">
      <c r="A3" s="478" t="s">
        <v>235</v>
      </c>
      <c r="B3" s="478"/>
      <c r="C3" s="478"/>
      <c r="D3" s="478"/>
      <c r="I3" s="96" t="s">
        <v>139</v>
      </c>
    </row>
    <row r="4" spans="1:9" ht="12.9" thickBot="1" x14ac:dyDescent="0.35">
      <c r="A4" s="478" t="s">
        <v>109</v>
      </c>
      <c r="B4" s="478"/>
      <c r="C4" s="478"/>
      <c r="D4" s="478"/>
      <c r="F4" s="480" t="s">
        <v>125</v>
      </c>
      <c r="G4" s="481"/>
    </row>
    <row r="5" spans="1:9" x14ac:dyDescent="0.3">
      <c r="A5" s="292"/>
      <c r="B5" s="292"/>
      <c r="C5" s="292"/>
      <c r="D5" s="292"/>
      <c r="F5" s="306"/>
      <c r="G5" s="306"/>
      <c r="I5" s="96"/>
    </row>
    <row r="6" spans="1:9" ht="12.9" thickBot="1" x14ac:dyDescent="0.35">
      <c r="A6" s="53"/>
      <c r="C6" s="54"/>
      <c r="D6" s="56"/>
    </row>
    <row r="7" spans="1:9" ht="60" customHeight="1" thickBot="1" x14ac:dyDescent="0.35">
      <c r="A7" s="302" t="s">
        <v>110</v>
      </c>
      <c r="D7" s="24" t="s">
        <v>163</v>
      </c>
      <c r="G7" s="98"/>
      <c r="I7" s="24" t="s">
        <v>133</v>
      </c>
    </row>
    <row r="8" spans="1:9" x14ac:dyDescent="0.3">
      <c r="A8" s="99">
        <f>'4.conf'!A7</f>
        <v>43101</v>
      </c>
      <c r="D8" s="280" t="str">
        <f>+I8</f>
        <v/>
      </c>
      <c r="F8" s="98" t="s">
        <v>121</v>
      </c>
      <c r="I8" s="275" t="str">
        <f>IF('4.conf'!C7&gt;0,('4.conf'!C7/'4.conf'!$F$10)*100,"")</f>
        <v/>
      </c>
    </row>
    <row r="9" spans="1:9" x14ac:dyDescent="0.3">
      <c r="A9" s="100">
        <f>'4.conf'!A8</f>
        <v>43132</v>
      </c>
      <c r="D9" s="278" t="str">
        <f t="shared" ref="D9:D55" si="0">+I9</f>
        <v/>
      </c>
      <c r="F9" s="98" t="s">
        <v>122</v>
      </c>
      <c r="I9" s="273" t="str">
        <f>IF('4.conf'!C8&gt;0,('4.conf'!C8/'4.conf'!$F$10)*100,"")</f>
        <v/>
      </c>
    </row>
    <row r="10" spans="1:9" x14ac:dyDescent="0.3">
      <c r="A10" s="100">
        <f>'4.conf'!A9</f>
        <v>43160</v>
      </c>
      <c r="D10" s="278" t="str">
        <f t="shared" si="0"/>
        <v/>
      </c>
      <c r="F10" s="98" t="s">
        <v>123</v>
      </c>
      <c r="I10" s="273" t="str">
        <f>IF('4.conf'!C9&gt;0,('4.conf'!C9/'4.conf'!$F$10)*100,"")</f>
        <v/>
      </c>
    </row>
    <row r="11" spans="1:9" x14ac:dyDescent="0.3">
      <c r="A11" s="100">
        <f>'4.conf'!A10</f>
        <v>43191</v>
      </c>
      <c r="D11" s="278" t="str">
        <f t="shared" si="0"/>
        <v/>
      </c>
      <c r="F11" s="98" t="s">
        <v>124</v>
      </c>
      <c r="I11" s="273" t="str">
        <f>IF('4.conf'!C10&gt;0,('4.conf'!C10/'4.conf'!$F$10)*100,"")</f>
        <v/>
      </c>
    </row>
    <row r="12" spans="1:9" x14ac:dyDescent="0.3">
      <c r="A12" s="100">
        <f>'4.conf'!A11</f>
        <v>43221</v>
      </c>
      <c r="D12" s="278" t="str">
        <f t="shared" si="0"/>
        <v/>
      </c>
      <c r="I12" s="273" t="str">
        <f>IF('4.conf'!C11&gt;0,('4.conf'!C11/'4.conf'!$F$10)*100,"")</f>
        <v/>
      </c>
    </row>
    <row r="13" spans="1:9" x14ac:dyDescent="0.3">
      <c r="A13" s="100">
        <f>'4.conf'!A12</f>
        <v>43252</v>
      </c>
      <c r="D13" s="278" t="str">
        <f t="shared" si="0"/>
        <v/>
      </c>
      <c r="I13" s="273" t="str">
        <f>IF('4.conf'!C12&gt;0,('4.conf'!C12/'4.conf'!$F$10)*100,"")</f>
        <v/>
      </c>
    </row>
    <row r="14" spans="1:9" x14ac:dyDescent="0.3">
      <c r="A14" s="100">
        <f>'4.conf'!A13</f>
        <v>43282</v>
      </c>
      <c r="D14" s="278" t="str">
        <f t="shared" si="0"/>
        <v/>
      </c>
      <c r="I14" s="273" t="str">
        <f>IF('4.conf'!C13&gt;0,('4.conf'!C13/'4.conf'!$F$10)*100,"")</f>
        <v/>
      </c>
    </row>
    <row r="15" spans="1:9" x14ac:dyDescent="0.3">
      <c r="A15" s="100">
        <f>'4.conf'!A14</f>
        <v>43313</v>
      </c>
      <c r="D15" s="278" t="str">
        <f t="shared" si="0"/>
        <v/>
      </c>
      <c r="I15" s="273" t="str">
        <f>IF('4.conf'!C14&gt;0,('4.conf'!C14/'4.conf'!$F$10)*100,"")</f>
        <v/>
      </c>
    </row>
    <row r="16" spans="1:9" x14ac:dyDescent="0.3">
      <c r="A16" s="100">
        <f>'4.conf'!A15</f>
        <v>43344</v>
      </c>
      <c r="D16" s="278" t="str">
        <f t="shared" si="0"/>
        <v/>
      </c>
      <c r="I16" s="273" t="str">
        <f>IF('4.conf'!C15&gt;0,('4.conf'!C15/'4.conf'!$F$10)*100,"")</f>
        <v/>
      </c>
    </row>
    <row r="17" spans="1:9" x14ac:dyDescent="0.3">
      <c r="A17" s="100">
        <f>'4.conf'!A16</f>
        <v>43374</v>
      </c>
      <c r="D17" s="278" t="str">
        <f t="shared" si="0"/>
        <v/>
      </c>
      <c r="I17" s="273" t="str">
        <f>IF('4.conf'!C16&gt;0,('4.conf'!C16/'4.conf'!$F$10)*100,"")</f>
        <v/>
      </c>
    </row>
    <row r="18" spans="1:9" x14ac:dyDescent="0.3">
      <c r="A18" s="100">
        <f>'4.conf'!A17</f>
        <v>43405</v>
      </c>
      <c r="D18" s="278" t="str">
        <f t="shared" si="0"/>
        <v/>
      </c>
      <c r="I18" s="273" t="str">
        <f>IF('4.conf'!C17&gt;0,('4.conf'!C17/'4.conf'!$F$10)*100,"")</f>
        <v/>
      </c>
    </row>
    <row r="19" spans="1:9" ht="12.9" thickBot="1" x14ac:dyDescent="0.35">
      <c r="A19" s="101">
        <f>'4.conf'!A18</f>
        <v>43435</v>
      </c>
      <c r="D19" s="279" t="str">
        <f t="shared" si="0"/>
        <v/>
      </c>
      <c r="I19" s="274" t="str">
        <f>IF('4.conf'!C18&gt;0,('4.conf'!C18/'4.conf'!$F$10)*100,"")</f>
        <v/>
      </c>
    </row>
    <row r="20" spans="1:9" x14ac:dyDescent="0.3">
      <c r="A20" s="99">
        <f>'4.conf'!A19</f>
        <v>43466</v>
      </c>
      <c r="D20" s="280" t="str">
        <f t="shared" si="0"/>
        <v/>
      </c>
      <c r="I20" s="275" t="str">
        <f>IF('4.conf'!C19&gt;0,('4.conf'!C19/'4.conf'!$F$10)*100,"")</f>
        <v/>
      </c>
    </row>
    <row r="21" spans="1:9" x14ac:dyDescent="0.3">
      <c r="A21" s="100">
        <f>'4.conf'!A20</f>
        <v>43497</v>
      </c>
      <c r="D21" s="278" t="str">
        <f t="shared" si="0"/>
        <v/>
      </c>
      <c r="I21" s="273" t="str">
        <f>IF('4.conf'!C20&gt;0,('4.conf'!C20/'4.conf'!$F$10)*100,"")</f>
        <v/>
      </c>
    </row>
    <row r="22" spans="1:9" x14ac:dyDescent="0.3">
      <c r="A22" s="100">
        <f>'4.conf'!A21</f>
        <v>43525</v>
      </c>
      <c r="D22" s="278" t="str">
        <f t="shared" si="0"/>
        <v/>
      </c>
      <c r="I22" s="273" t="str">
        <f>IF('4.conf'!C21&gt;0,('4.conf'!C21/'4.conf'!$F$10)*100,"")</f>
        <v/>
      </c>
    </row>
    <row r="23" spans="1:9" x14ac:dyDescent="0.3">
      <c r="A23" s="100">
        <f>'4.conf'!A22</f>
        <v>43556</v>
      </c>
      <c r="D23" s="278" t="str">
        <f t="shared" si="0"/>
        <v/>
      </c>
      <c r="I23" s="273" t="str">
        <f>IF('4.conf'!C22&gt;0,('4.conf'!C22/'4.conf'!$F$10)*100,"")</f>
        <v/>
      </c>
    </row>
    <row r="24" spans="1:9" x14ac:dyDescent="0.3">
      <c r="A24" s="100">
        <f>'4.conf'!A23</f>
        <v>43586</v>
      </c>
      <c r="D24" s="278" t="str">
        <f t="shared" si="0"/>
        <v/>
      </c>
      <c r="I24" s="273" t="str">
        <f>IF('4.conf'!C23&gt;0,('4.conf'!C23/'4.conf'!$F$10)*100,"")</f>
        <v/>
      </c>
    </row>
    <row r="25" spans="1:9" x14ac:dyDescent="0.3">
      <c r="A25" s="100">
        <f>'4.conf'!A24</f>
        <v>43617</v>
      </c>
      <c r="D25" s="278" t="str">
        <f t="shared" si="0"/>
        <v/>
      </c>
      <c r="I25" s="273" t="str">
        <f>IF('4.conf'!C24&gt;0,('4.conf'!C24/'4.conf'!$F$10)*100,"")</f>
        <v/>
      </c>
    </row>
    <row r="26" spans="1:9" x14ac:dyDescent="0.3">
      <c r="A26" s="100">
        <f>'4.conf'!A25</f>
        <v>43647</v>
      </c>
      <c r="D26" s="278" t="str">
        <f t="shared" si="0"/>
        <v/>
      </c>
      <c r="I26" s="273" t="str">
        <f>IF('4.conf'!C25&gt;0,('4.conf'!C25/'4.conf'!$F$10)*100,"")</f>
        <v/>
      </c>
    </row>
    <row r="27" spans="1:9" x14ac:dyDescent="0.3">
      <c r="A27" s="100">
        <f>'4.conf'!A26</f>
        <v>43678</v>
      </c>
      <c r="D27" s="278" t="str">
        <f t="shared" si="0"/>
        <v/>
      </c>
      <c r="I27" s="273" t="str">
        <f>IF('4.conf'!C26&gt;0,('4.conf'!C26/'4.conf'!$F$10)*100,"")</f>
        <v/>
      </c>
    </row>
    <row r="28" spans="1:9" x14ac:dyDescent="0.3">
      <c r="A28" s="100">
        <f>'4.conf'!A27</f>
        <v>43709</v>
      </c>
      <c r="D28" s="278" t="str">
        <f t="shared" si="0"/>
        <v/>
      </c>
      <c r="I28" s="273" t="str">
        <f>IF('4.conf'!C27&gt;0,('4.conf'!C27/'4.conf'!$F$10)*100,"")</f>
        <v/>
      </c>
    </row>
    <row r="29" spans="1:9" x14ac:dyDescent="0.3">
      <c r="A29" s="100">
        <f>'4.conf'!A28</f>
        <v>43739</v>
      </c>
      <c r="D29" s="278" t="str">
        <f t="shared" si="0"/>
        <v/>
      </c>
      <c r="I29" s="273" t="str">
        <f>IF('4.conf'!C28&gt;0,('4.conf'!C28/'4.conf'!$F$10)*100,"")</f>
        <v/>
      </c>
    </row>
    <row r="30" spans="1:9" x14ac:dyDescent="0.3">
      <c r="A30" s="100">
        <f>'4.conf'!A29</f>
        <v>43770</v>
      </c>
      <c r="D30" s="278" t="str">
        <f t="shared" si="0"/>
        <v/>
      </c>
      <c r="I30" s="273" t="str">
        <f>IF('4.conf'!C29&gt;0,('4.conf'!C29/'4.conf'!$F$10)*100,"")</f>
        <v/>
      </c>
    </row>
    <row r="31" spans="1:9" ht="12.9" thickBot="1" x14ac:dyDescent="0.35">
      <c r="A31" s="101">
        <f>'4.conf'!A30</f>
        <v>43800</v>
      </c>
      <c r="D31" s="281" t="str">
        <f t="shared" si="0"/>
        <v/>
      </c>
      <c r="I31" s="276" t="str">
        <f>IF('4.conf'!C30&gt;0,('4.conf'!C30/'4.conf'!$F$10)*100,"")</f>
        <v/>
      </c>
    </row>
    <row r="32" spans="1:9" x14ac:dyDescent="0.3">
      <c r="A32" s="99">
        <f>'4.conf'!A31</f>
        <v>43831</v>
      </c>
      <c r="D32" s="282" t="str">
        <f t="shared" si="0"/>
        <v/>
      </c>
      <c r="I32" s="272" t="str">
        <f>IF('4.conf'!C31&gt;0,('4.conf'!C31/'4.conf'!$F$10)*100,"")</f>
        <v/>
      </c>
    </row>
    <row r="33" spans="1:9" x14ac:dyDescent="0.3">
      <c r="A33" s="100">
        <f>'4.conf'!A32</f>
        <v>43862</v>
      </c>
      <c r="D33" s="278" t="str">
        <f t="shared" si="0"/>
        <v/>
      </c>
      <c r="I33" s="273" t="str">
        <f>IF('4.conf'!C32&gt;0,('4.conf'!C32/'4.conf'!$F$10)*100,"")</f>
        <v/>
      </c>
    </row>
    <row r="34" spans="1:9" x14ac:dyDescent="0.3">
      <c r="A34" s="100">
        <f>'4.conf'!A33</f>
        <v>43891</v>
      </c>
      <c r="D34" s="278" t="str">
        <f t="shared" si="0"/>
        <v/>
      </c>
      <c r="I34" s="273" t="str">
        <f>IF('4.conf'!C33&gt;0,('4.conf'!C33/'4.conf'!$F$10)*100,"")</f>
        <v/>
      </c>
    </row>
    <row r="35" spans="1:9" x14ac:dyDescent="0.3">
      <c r="A35" s="100">
        <f>'4.conf'!A34</f>
        <v>43922</v>
      </c>
      <c r="D35" s="278" t="str">
        <f t="shared" si="0"/>
        <v/>
      </c>
      <c r="I35" s="273" t="str">
        <f>IF('4.conf'!C34&gt;0,('4.conf'!C34/'4.conf'!$F$10)*100,"")</f>
        <v/>
      </c>
    </row>
    <row r="36" spans="1:9" x14ac:dyDescent="0.3">
      <c r="A36" s="100">
        <f>'4.conf'!A35</f>
        <v>43952</v>
      </c>
      <c r="D36" s="278" t="str">
        <f t="shared" si="0"/>
        <v/>
      </c>
      <c r="I36" s="273" t="str">
        <f>IF('4.conf'!C35&gt;0,('4.conf'!C35/'4.conf'!$F$10)*100,"")</f>
        <v/>
      </c>
    </row>
    <row r="37" spans="1:9" x14ac:dyDescent="0.3">
      <c r="A37" s="100">
        <f>'4.conf'!A36</f>
        <v>43983</v>
      </c>
      <c r="D37" s="278" t="str">
        <f t="shared" si="0"/>
        <v/>
      </c>
      <c r="I37" s="273" t="str">
        <f>IF('4.conf'!C36&gt;0,('4.conf'!C36/'4.conf'!$F$10)*100,"")</f>
        <v/>
      </c>
    </row>
    <row r="38" spans="1:9" x14ac:dyDescent="0.3">
      <c r="A38" s="100">
        <f>'4.conf'!A37</f>
        <v>44013</v>
      </c>
      <c r="D38" s="278" t="str">
        <f t="shared" si="0"/>
        <v/>
      </c>
      <c r="I38" s="273" t="str">
        <f>IF('4.conf'!C37&gt;0,('4.conf'!C37/'4.conf'!$F$10)*100,"")</f>
        <v/>
      </c>
    </row>
    <row r="39" spans="1:9" x14ac:dyDescent="0.3">
      <c r="A39" s="100">
        <f>'4.conf'!A38</f>
        <v>44044</v>
      </c>
      <c r="D39" s="278" t="str">
        <f t="shared" si="0"/>
        <v/>
      </c>
      <c r="I39" s="273" t="str">
        <f>IF('4.conf'!C38&gt;0,('4.conf'!C38/'4.conf'!$F$10)*100,"")</f>
        <v/>
      </c>
    </row>
    <row r="40" spans="1:9" x14ac:dyDescent="0.3">
      <c r="A40" s="100">
        <f>'4.conf'!A39</f>
        <v>44075</v>
      </c>
      <c r="D40" s="278" t="str">
        <f t="shared" si="0"/>
        <v/>
      </c>
      <c r="I40" s="273" t="str">
        <f>IF('4.conf'!C39&gt;0,('4.conf'!C39/'4.conf'!$F$10)*100,"")</f>
        <v/>
      </c>
    </row>
    <row r="41" spans="1:9" x14ac:dyDescent="0.3">
      <c r="A41" s="100">
        <f>'4.conf'!A40</f>
        <v>44105</v>
      </c>
      <c r="D41" s="278" t="str">
        <f t="shared" si="0"/>
        <v/>
      </c>
      <c r="I41" s="273" t="str">
        <f>IF('4.conf'!C40&gt;0,('4.conf'!C40/'4.conf'!$F$10)*100,"")</f>
        <v/>
      </c>
    </row>
    <row r="42" spans="1:9" x14ac:dyDescent="0.3">
      <c r="A42" s="100">
        <f>'4.conf'!A41</f>
        <v>44136</v>
      </c>
      <c r="D42" s="278" t="str">
        <f t="shared" si="0"/>
        <v/>
      </c>
      <c r="I42" s="273" t="str">
        <f>IF('4.conf'!C41&gt;0,('4.conf'!C41/'4.conf'!$F$10)*100,"")</f>
        <v/>
      </c>
    </row>
    <row r="43" spans="1:9" ht="12.9" thickBot="1" x14ac:dyDescent="0.35">
      <c r="A43" s="464">
        <f>'4.conf'!A42</f>
        <v>44166</v>
      </c>
      <c r="D43" s="281" t="str">
        <f t="shared" si="0"/>
        <v/>
      </c>
      <c r="I43" s="276" t="str">
        <f>IF('4.conf'!C42&gt;0,('4.conf'!C42/'4.conf'!$F$10)*100,"")</f>
        <v/>
      </c>
    </row>
    <row r="44" spans="1:9" x14ac:dyDescent="0.3">
      <c r="A44" s="99">
        <f>'4.conf'!A43</f>
        <v>44197</v>
      </c>
      <c r="D44" s="282" t="str">
        <f t="shared" si="0"/>
        <v/>
      </c>
      <c r="I44" s="272" t="str">
        <f>IF('4.conf'!C43&gt;0,('4.conf'!C43/'4.conf'!$F$10)*100,"")</f>
        <v/>
      </c>
    </row>
    <row r="45" spans="1:9" x14ac:dyDescent="0.3">
      <c r="A45" s="100">
        <f>'4.conf'!A44</f>
        <v>44228</v>
      </c>
      <c r="D45" s="278" t="str">
        <f t="shared" si="0"/>
        <v/>
      </c>
      <c r="I45" s="273" t="str">
        <f>IF('4.conf'!C44&gt;0,('4.conf'!C44/'4.conf'!$F$10)*100,"")</f>
        <v/>
      </c>
    </row>
    <row r="46" spans="1:9" x14ac:dyDescent="0.3">
      <c r="A46" s="100">
        <f>'4.conf'!A45</f>
        <v>44256</v>
      </c>
      <c r="D46" s="278" t="str">
        <f t="shared" si="0"/>
        <v/>
      </c>
      <c r="I46" s="273" t="str">
        <f>IF('4.conf'!C45&gt;0,('4.conf'!C45/'4.conf'!$F$10)*100,"")</f>
        <v/>
      </c>
    </row>
    <row r="47" spans="1:9" ht="12.9" thickBot="1" x14ac:dyDescent="0.35">
      <c r="A47" s="101">
        <f>'4.conf'!A46</f>
        <v>44287</v>
      </c>
      <c r="D47" s="279" t="str">
        <f t="shared" si="0"/>
        <v/>
      </c>
      <c r="I47" s="273" t="str">
        <f>IF('4.conf'!C46&gt;0,('4.conf'!C46/'4.conf'!$F$10)*100,"")</f>
        <v/>
      </c>
    </row>
    <row r="48" spans="1:9" hidden="1" x14ac:dyDescent="0.3">
      <c r="A48" s="365">
        <f>'4.conf'!A47</f>
        <v>44317</v>
      </c>
      <c r="D48" s="280" t="str">
        <f t="shared" si="0"/>
        <v/>
      </c>
      <c r="I48" s="273" t="str">
        <f>IF('4.conf'!C47&gt;0,('4.conf'!C47/'4.conf'!$F$10)*100,"")</f>
        <v/>
      </c>
    </row>
    <row r="49" spans="1:9" hidden="1" x14ac:dyDescent="0.3">
      <c r="A49" s="100">
        <f>'4.conf'!A48</f>
        <v>44348</v>
      </c>
      <c r="D49" s="278" t="str">
        <f t="shared" si="0"/>
        <v/>
      </c>
      <c r="I49" s="273" t="str">
        <f>IF('4.conf'!C48&gt;0,('4.conf'!C48/'4.conf'!$F$10)*100,"")</f>
        <v/>
      </c>
    </row>
    <row r="50" spans="1:9" hidden="1" x14ac:dyDescent="0.3">
      <c r="A50" s="100">
        <f>'4.conf'!A49</f>
        <v>44378</v>
      </c>
      <c r="D50" s="278" t="str">
        <f t="shared" si="0"/>
        <v/>
      </c>
      <c r="I50" s="273" t="str">
        <f>IF('4.conf'!C49&gt;0,('4.conf'!C49/'4.conf'!$F$10)*100,"")</f>
        <v/>
      </c>
    </row>
    <row r="51" spans="1:9" hidden="1" x14ac:dyDescent="0.3">
      <c r="A51" s="100">
        <f>'4.conf'!A50</f>
        <v>44409</v>
      </c>
      <c r="D51" s="278" t="str">
        <f t="shared" si="0"/>
        <v/>
      </c>
      <c r="I51" s="273" t="str">
        <f>IF('4.conf'!C50&gt;0,('4.conf'!C50/'4.conf'!$F$10)*100,"")</f>
        <v/>
      </c>
    </row>
    <row r="52" spans="1:9" hidden="1" x14ac:dyDescent="0.3">
      <c r="A52" s="100">
        <f>'4.conf'!A51</f>
        <v>44440</v>
      </c>
      <c r="D52" s="278" t="str">
        <f t="shared" si="0"/>
        <v/>
      </c>
      <c r="I52" s="273" t="str">
        <f>IF('4.conf'!C51&gt;0,('4.conf'!C51/'4.conf'!$F$10)*100,"")</f>
        <v/>
      </c>
    </row>
    <row r="53" spans="1:9" hidden="1" x14ac:dyDescent="0.3">
      <c r="A53" s="100">
        <f>'4.conf'!A52</f>
        <v>44470</v>
      </c>
      <c r="D53" s="278" t="str">
        <f t="shared" si="0"/>
        <v/>
      </c>
      <c r="I53" s="273" t="str">
        <f>IF('4.conf'!C52&gt;0,('4.conf'!C52/'4.conf'!$F$10)*100,"")</f>
        <v/>
      </c>
    </row>
    <row r="54" spans="1:9" hidden="1" x14ac:dyDescent="0.3">
      <c r="A54" s="100">
        <f>'4.conf'!A53</f>
        <v>44501</v>
      </c>
      <c r="D54" s="278" t="str">
        <f t="shared" si="0"/>
        <v/>
      </c>
      <c r="I54" s="273" t="str">
        <f>IF('4.conf'!C53&gt;0,('4.conf'!C53/'4.conf'!$F$10)*100,"")</f>
        <v/>
      </c>
    </row>
    <row r="55" spans="1:9" ht="12.9" hidden="1" thickBot="1" x14ac:dyDescent="0.35">
      <c r="A55" s="101">
        <f>'4.conf'!A54</f>
        <v>44531</v>
      </c>
      <c r="D55" s="279" t="str">
        <f t="shared" si="0"/>
        <v/>
      </c>
      <c r="I55" s="274" t="str">
        <f>IF('4.conf'!C54&gt;0,('4.conf'!C54/'4.conf'!$F$10)*100,"")</f>
        <v/>
      </c>
    </row>
    <row r="56" spans="1:9" ht="12.9" thickBot="1" x14ac:dyDescent="0.35">
      <c r="A56" s="46"/>
      <c r="D56" s="49"/>
    </row>
    <row r="57" spans="1:9" ht="57.75" customHeight="1" thickBot="1" x14ac:dyDescent="0.35">
      <c r="A57" s="305" t="s">
        <v>9</v>
      </c>
      <c r="C57" s="59"/>
      <c r="D57" s="24" t="str">
        <f>+D7</f>
        <v xml:space="preserve">EXPORTACIONES US$ FOB  </v>
      </c>
      <c r="I57" s="24" t="str">
        <f>+I7</f>
        <v>EXPORTACIONES US$ FOB   RESÚMEN PÚBLICO</v>
      </c>
    </row>
    <row r="58" spans="1:9" x14ac:dyDescent="0.3">
      <c r="A58" s="304">
        <f>'4.conf'!A57</f>
        <v>2018</v>
      </c>
      <c r="D58" s="283" t="str">
        <f>+I58</f>
        <v/>
      </c>
      <c r="I58" s="286" t="str">
        <f>IF('4.conf'!C57&gt;0,('4.conf'!C57/'4.conf'!$F$10)*100,"")</f>
        <v/>
      </c>
    </row>
    <row r="59" spans="1:9" x14ac:dyDescent="0.3">
      <c r="A59" s="61">
        <f>'4.conf'!A58</f>
        <v>2019</v>
      </c>
      <c r="D59" s="284" t="str">
        <f>+I59</f>
        <v/>
      </c>
      <c r="I59" s="287" t="str">
        <f>IF('4.conf'!C58&gt;0,('4.conf'!C58/'4.conf'!$F$10)*100,"")</f>
        <v/>
      </c>
    </row>
    <row r="60" spans="1:9" ht="12.9" thickBot="1" x14ac:dyDescent="0.35">
      <c r="A60" s="63">
        <f>'4.conf'!A59</f>
        <v>2020</v>
      </c>
      <c r="D60" s="285" t="str">
        <f>+I60</f>
        <v/>
      </c>
      <c r="I60" s="288" t="str">
        <f>IF('4.conf'!C59&gt;0,('4.conf'!C59/'4.conf'!$F$10)*100,"")</f>
        <v/>
      </c>
    </row>
    <row r="61" spans="1:9" s="358" customFormat="1" x14ac:dyDescent="0.3">
      <c r="A61" s="370" t="str">
        <f>'4.conf'!A60</f>
        <v>ene-abr 2020</v>
      </c>
      <c r="C61" s="356"/>
      <c r="D61" s="376" t="str">
        <f>+I61</f>
        <v/>
      </c>
      <c r="I61" s="377" t="str">
        <f>IF('4.conf'!C60&gt;0,('4.conf'!C60/'4.conf'!$F$10)*100,"")</f>
        <v/>
      </c>
    </row>
    <row r="62" spans="1:9" s="358" customFormat="1" ht="12.9" thickBot="1" x14ac:dyDescent="0.35">
      <c r="A62" s="371" t="str">
        <f>'4.conf'!A61</f>
        <v>ene-abr 2021</v>
      </c>
      <c r="C62" s="356"/>
      <c r="D62" s="378" t="str">
        <f>+I62</f>
        <v/>
      </c>
      <c r="I62" s="379" t="str">
        <f>IF('4.conf'!C61&gt;0,('4.conf'!C61/'4.conf'!$F$10)*100,"")</f>
        <v/>
      </c>
    </row>
  </sheetData>
  <sheetProtection formatCells="0" formatColumns="0" formatRows="0"/>
  <protectedRanges>
    <protectedRange sqref="D58:D62 D8:D55" name="Rango2_1"/>
    <protectedRange sqref="D58:D62" name="Rango1_1"/>
  </protectedRanges>
  <mergeCells count="5">
    <mergeCell ref="A1:D1"/>
    <mergeCell ref="F4:G4"/>
    <mergeCell ref="A2:D2"/>
    <mergeCell ref="A3:D3"/>
    <mergeCell ref="A4:D4"/>
  </mergeCells>
  <phoneticPr fontId="14" type="noConversion"/>
  <printOptions horizontalCentered="1" verticalCentered="1"/>
  <pageMargins left="0.35433070866141736" right="0.35433070866141736" top="0.78740157480314965" bottom="0.78740157480314965" header="0.19685039370078741" footer="0"/>
  <pageSetup scale="88" orientation="portrait" r:id="rId1"/>
  <headerFooter alignWithMargins="0">
    <oddHeader>&amp;R2021 - Año de Homenaje al Premio Nobel de Medicina Doctor César Milstein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2"/>
  <sheetViews>
    <sheetView showGridLines="0" workbookViewId="0">
      <selection activeCell="I20" sqref="I20"/>
    </sheetView>
  </sheetViews>
  <sheetFormatPr baseColWidth="10" defaultColWidth="11.3828125" defaultRowHeight="12.45" x14ac:dyDescent="0.3"/>
  <cols>
    <col min="1" max="1" width="20.53515625" style="52" customWidth="1"/>
    <col min="2" max="2" width="36.53515625" style="52" customWidth="1"/>
    <col min="3" max="3" width="19" style="52" customWidth="1"/>
    <col min="4" max="16384" width="11.3828125" style="52"/>
  </cols>
  <sheetData>
    <row r="1" spans="1:2" s="140" customFormat="1" x14ac:dyDescent="0.3">
      <c r="A1" s="116" t="s">
        <v>130</v>
      </c>
      <c r="B1" s="116"/>
    </row>
    <row r="2" spans="1:2" s="140" customFormat="1" ht="17.25" customHeight="1" x14ac:dyDescent="0.3">
      <c r="A2" s="127" t="s">
        <v>254</v>
      </c>
      <c r="B2" s="116"/>
    </row>
    <row r="3" spans="1:2" ht="12.9" thickBot="1" x14ac:dyDescent="0.35"/>
    <row r="4" spans="1:2" ht="12.9" thickBot="1" x14ac:dyDescent="0.35">
      <c r="A4" s="122" t="s">
        <v>11</v>
      </c>
      <c r="B4" s="431" t="s">
        <v>223</v>
      </c>
    </row>
    <row r="5" spans="1:2" x14ac:dyDescent="0.3">
      <c r="A5" s="310">
        <f>'3.vol.'!C58</f>
        <v>2018</v>
      </c>
      <c r="B5" s="141"/>
    </row>
    <row r="6" spans="1:2" x14ac:dyDescent="0.3">
      <c r="A6" s="134">
        <f>'3.vol.'!C59</f>
        <v>2019</v>
      </c>
      <c r="B6" s="142"/>
    </row>
    <row r="7" spans="1:2" ht="12.9" thickBot="1" x14ac:dyDescent="0.35">
      <c r="A7" s="143">
        <f>'3.vol.'!C60</f>
        <v>2020</v>
      </c>
      <c r="B7" s="144"/>
    </row>
    <row r="8" spans="1:2" x14ac:dyDescent="0.3">
      <c r="A8" s="380" t="str">
        <f>'3.vol.'!C61</f>
        <v>ene-abr 2020</v>
      </c>
      <c r="B8" s="141"/>
    </row>
    <row r="9" spans="1:2" ht="12.9" thickBot="1" x14ac:dyDescent="0.35">
      <c r="A9" s="368" t="str">
        <f>'3.vol.'!C62</f>
        <v>ene-abr 2021</v>
      </c>
      <c r="B9" s="145"/>
    </row>
    <row r="10" spans="1:2" x14ac:dyDescent="0.3">
      <c r="A10" s="139"/>
    </row>
    <row r="12" spans="1:2" ht="16.5" customHeight="1" x14ac:dyDescent="0.3"/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Doctor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20</vt:i4>
      </vt:variant>
    </vt:vector>
  </HeadingPairs>
  <TitlesOfParts>
    <vt:vector size="43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5.cap.prod</vt:lpstr>
      <vt:lpstr>Ejemplo</vt:lpstr>
      <vt:lpstr>6-empleo </vt:lpstr>
      <vt:lpstr>7.costos totales </vt:lpstr>
      <vt:lpstr>8.a.... Costos</vt:lpstr>
      <vt:lpstr>9.a adicionalcostos</vt:lpstr>
      <vt:lpstr>10.-precios</vt:lpstr>
      <vt:lpstr>10- impo </vt:lpstr>
      <vt:lpstr>11-Reventa</vt:lpstr>
      <vt:lpstr>12.-costos nac</vt:lpstr>
      <vt:lpstr>13-Existencias</vt:lpstr>
      <vt:lpstr>14-impo semi </vt:lpstr>
      <vt:lpstr>15-pr internac</vt:lpstr>
      <vt:lpstr>11-Máx. Prod.</vt:lpstr>
      <vt:lpstr>14-horas trabajadas</vt:lpstr>
      <vt:lpstr>'1.modelos'!Área_de_impresión</vt:lpstr>
      <vt:lpstr>'10- impo '!Área_de_impresión</vt:lpstr>
      <vt:lpstr>'10.-precios'!Área_de_impresión</vt:lpstr>
      <vt:lpstr>'11-Máx. Prod.'!Área_de_impresión</vt:lpstr>
      <vt:lpstr>'11-Reventa'!Área_de_impresión</vt:lpstr>
      <vt:lpstr>'12.-costos nac'!Área_de_impresión</vt:lpstr>
      <vt:lpstr>'13-Existencias'!Área_de_impresión</vt:lpstr>
      <vt:lpstr>'14-horas trabajadas'!Área_de_impresión</vt:lpstr>
      <vt:lpstr>'14-impo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'5.cap.prod'!Área_de_impresión</vt:lpstr>
      <vt:lpstr>'6-empleo '!Área_de_impresión</vt:lpstr>
      <vt:lpstr>'7.costos totales '!Área_de_impresión</vt:lpstr>
      <vt:lpstr>'8.a.... Costos'!Área_de_impresión</vt:lpstr>
      <vt:lpstr>'9.a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2021-05-19T19:26:12Z</cp:lastPrinted>
  <dcterms:created xsi:type="dcterms:W3CDTF">1996-10-10T17:31:07Z</dcterms:created>
  <dcterms:modified xsi:type="dcterms:W3CDTF">2021-05-19T20:24:13Z</dcterms:modified>
</cp:coreProperties>
</file>