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Z:\Est Ctos Sist Educ2004\Gasto\Base Gasto\Fichas\GASTO WEB FÓRMULAS\GASTO EN EDUCACIÓN con valores\"/>
    </mc:Choice>
  </mc:AlternateContent>
  <xr:revisionPtr revIDLastSave="0" documentId="13_ncr:1_{8EB30B5E-AD6B-44CC-ADF3-9FDDAE6F7F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asto Educativ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i+NAPM+rZNLKeMikDPZ60hHvdhyw=="/>
    </ext>
  </extLst>
</workbook>
</file>

<file path=xl/calcChain.xml><?xml version="1.0" encoding="utf-8"?>
<calcChain xmlns="http://schemas.openxmlformats.org/spreadsheetml/2006/main">
  <c r="J61" i="1" l="1"/>
  <c r="D61" i="1" l="1"/>
  <c r="C61" i="1" s="1"/>
  <c r="F32" i="1" l="1"/>
  <c r="C32" i="1" s="1"/>
  <c r="F19" i="1" l="1"/>
  <c r="C19" i="1" s="1"/>
  <c r="F16" i="1"/>
  <c r="C16" i="1" s="1"/>
  <c r="F22" i="1"/>
  <c r="C22" i="1" s="1"/>
  <c r="F13" i="1"/>
  <c r="C13" i="1" s="1"/>
  <c r="F18" i="1"/>
  <c r="C18" i="1" s="1"/>
  <c r="F28" i="1"/>
  <c r="C28" i="1" s="1"/>
  <c r="F14" i="1"/>
  <c r="C14" i="1" s="1"/>
  <c r="F17" i="1"/>
  <c r="C17" i="1" s="1"/>
  <c r="F26" i="1"/>
  <c r="C26" i="1" s="1"/>
  <c r="F20" i="1"/>
  <c r="C20" i="1" s="1"/>
  <c r="F21" i="1"/>
  <c r="C21" i="1" s="1"/>
  <c r="F23" i="1"/>
  <c r="C23" i="1" s="1"/>
  <c r="F27" i="1"/>
  <c r="C27" i="1" s="1"/>
  <c r="F24" i="1"/>
  <c r="C24" i="1" s="1"/>
  <c r="F15" i="1"/>
  <c r="C15" i="1" s="1"/>
  <c r="F25" i="1"/>
  <c r="C25" i="1" s="1"/>
  <c r="D60" i="1" l="1"/>
  <c r="C60" i="1" s="1"/>
  <c r="F31" i="1" l="1"/>
  <c r="C31" i="1" s="1"/>
  <c r="D59" i="1" l="1"/>
  <c r="C59" i="1" s="1"/>
  <c r="F30" i="1" l="1"/>
  <c r="C30" i="1" s="1"/>
  <c r="F12" i="1" l="1"/>
  <c r="C12" i="1" s="1"/>
  <c r="F10" i="1" l="1"/>
  <c r="C10" i="1" s="1"/>
  <c r="F11" i="1"/>
  <c r="C11" i="1" s="1"/>
  <c r="D40" i="1" l="1"/>
  <c r="D47" i="1" l="1"/>
  <c r="D46" i="1"/>
  <c r="C46" i="1" s="1"/>
  <c r="D45" i="1"/>
  <c r="C45" i="1" s="1"/>
  <c r="D43" i="1"/>
  <c r="D42" i="1"/>
  <c r="D41" i="1"/>
  <c r="C41" i="1" s="1"/>
  <c r="C42" i="1" l="1"/>
  <c r="D39" i="1"/>
  <c r="C43" i="1"/>
  <c r="D49" i="1"/>
  <c r="D51" i="1"/>
  <c r="D53" i="1"/>
  <c r="D55" i="1"/>
  <c r="D44" i="1"/>
  <c r="D48" i="1"/>
  <c r="D50" i="1"/>
  <c r="D52" i="1"/>
  <c r="D54" i="1"/>
  <c r="C47" i="1"/>
  <c r="C54" i="1" l="1"/>
  <c r="C39" i="1"/>
  <c r="C48" i="1"/>
  <c r="C50" i="1"/>
  <c r="C44" i="1"/>
  <c r="C53" i="1"/>
  <c r="C49" i="1"/>
  <c r="C51" i="1"/>
  <c r="C52" i="1"/>
  <c r="C55" i="1"/>
  <c r="C40" i="1"/>
  <c r="D57" i="1" l="1"/>
  <c r="C57" i="1" s="1"/>
  <c r="D56" i="1" l="1"/>
  <c r="C56" i="1" l="1"/>
  <c r="D58" i="1" l="1"/>
  <c r="C58" i="1" l="1"/>
  <c r="F29" i="1"/>
  <c r="C29" i="1" s="1"/>
</calcChain>
</file>

<file path=xl/sharedStrings.xml><?xml version="1.0" encoding="utf-8"?>
<sst xmlns="http://schemas.openxmlformats.org/spreadsheetml/2006/main" count="46" uniqueCount="42">
  <si>
    <t>PROVINCIA DE BUENOS AIRES</t>
  </si>
  <si>
    <t>GASTO EN EDUCACIÓN</t>
  </si>
  <si>
    <t>Año</t>
  </si>
  <si>
    <t>Total</t>
  </si>
  <si>
    <t>Erogaciones Corrientes</t>
  </si>
  <si>
    <t>Erogaciones de Capital</t>
  </si>
  <si>
    <t>Personal</t>
  </si>
  <si>
    <t>Bienes y Servicios No Personales</t>
  </si>
  <si>
    <t>Transferencias</t>
  </si>
  <si>
    <t>Educ. Priv.</t>
  </si>
  <si>
    <t>Otras</t>
  </si>
  <si>
    <t>Niveles Educativos**</t>
  </si>
  <si>
    <t>Sin discriminar</t>
  </si>
  <si>
    <t>Total Gestión Privada****</t>
  </si>
  <si>
    <t>Incial + Primario</t>
  </si>
  <si>
    <t>Secundario</t>
  </si>
  <si>
    <t>Superior***</t>
  </si>
  <si>
    <t>Inicial</t>
  </si>
  <si>
    <t>Primario</t>
  </si>
  <si>
    <t>2011*****</t>
  </si>
  <si>
    <t>** En el tipo de Educación Común la partida presupuestaria consigna en el Nivel Primario, los tres ciclos de la Educación General Básica ó bien los primeros 7 años/grados de escolaridad, y en el Nivel Secundario, los años restantes.</t>
  </si>
  <si>
    <t>**** La información no se presenta desagregada por nivel educativo porque gran parte de las jurisdicciones no informa la diferenciación por nivel de ese tipo de gasto.</t>
  </si>
  <si>
    <t>***** En el año 2011, el gasto educativo de la provincia en el nivel primario se incrementó significativamente. Se efectuó la consulta correspondiente a la provincia pero este hecho no pudo ser justificado.</t>
  </si>
  <si>
    <t xml:space="preserve">  - Datos provisorios sujetos a revisión.</t>
  </si>
  <si>
    <t xml:space="preserve">  - Se incluyen las Transferencias No Monetarias efectuadas en el marco del Programa Conectar Igualdad.</t>
  </si>
  <si>
    <t xml:space="preserve">  - Se incluyen a partir del año 2005 los montos transferidos en concepto de infraestructura en el marco del  Ex ¨Programa Nacional 700 Escuelas¨ y Ex "Más Escuelas" a cargo del Ministerio de Educación de la Nación  y del Ministerio del Interior.</t>
  </si>
  <si>
    <t xml:space="preserve">  - No se incluyen las erogaciones correspondientes a la función Cultura.</t>
  </si>
  <si>
    <t xml:space="preserve"> - A partir de 2005 se incluye, en el caso de las provincias que lo informan, el gasto en infraestructura escolar de otros organismos.</t>
  </si>
  <si>
    <t>Otras Erogaciones Corrientes</t>
  </si>
  <si>
    <t>* En el caso del gasto en personal, aquellas partidas que no fueron informadas por nivel educativo, se reasignaron a partir de la masa salarial (estimada por esta Coordinación) según nivel con objetivo de disponer de una apertura mínima (Inicial, Primario, Secundario, Superior) comparable entre todas las jurisdicciones.</t>
  </si>
  <si>
    <t>*** El nivel Superior incluye a los Institutos de Formación Docente y de Formación Profesional</t>
  </si>
  <si>
    <t>- A partir de 2019 incluye las becas PROGRESAR (para años anteriores, a la fecha no se dispone de la distribución por jurisdicción)</t>
  </si>
  <si>
    <t xml:space="preserve"> - Se incluyen los gastos en infraestructura financiados con el Fondo Federal Solidario durante su período de vigencia</t>
  </si>
  <si>
    <t xml:space="preserve">  - No incluye el gasto ejecutado por las jurisdicciones en concepto de servicio alimentario.</t>
  </si>
  <si>
    <t xml:space="preserve">  - Incluye aquellos gastos financiados con Transferencias No Automáticas del Ministerio de Educación de la Nación, incluso las transferencias directas a escuelas y a personas (becas):</t>
  </si>
  <si>
    <t>Aclaraciones referidas al gasto en educación identificado en la Provincia:</t>
  </si>
  <si>
    <t xml:space="preserve">- Se incluyen compras centralizadas realizadas por el Gobierno Nacional </t>
  </si>
  <si>
    <t>Activos Financieros</t>
  </si>
  <si>
    <t>Otras Erogaciones de Capital</t>
  </si>
  <si>
    <t>Fuente: CGECSE/SSIYEE/SE en base a ejecuciones presupuestarias provinciales, Dirección de Contabilidad y Finanzas, Dirección de Presupuesto y Dirección General de la Unidad de Financiamiento Internacional/SsCA/ME; Secretaría de Información y Evaluación Educativa/ME y Ministerio del Interior.</t>
  </si>
  <si>
    <t>Gasto en Educación clasificado por objeto del gasto. Años 2001-2023</t>
  </si>
  <si>
    <t>Gasto en Educación clasificado por Nivel Educativo (estimado). Años 2001-2023*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</si>
</sst>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.0%"/>
    <numFmt numFmtId="165" formatCode="_ * #,##0.00_ ;_ * \-#,##0.00_ ;_ * &quot;-&quot;??_ ;_ @_ "/>
    <numFmt numFmtId="166" formatCode="&quot;$&quot;\ #,##0.0"/>
    <numFmt numFmtId="167" formatCode="#,##0.0"/>
    <numFmt numFmtId="168" formatCode="_-* #,##0_-;\-* #,##0_-;_-* &quot;-&quot;??_-;_-@_-"/>
  </numFmts>
  <fonts count="17" x14ac:knownFonts="1">
    <font>
      <sz val="10"/>
      <color rgb="FF000000"/>
      <name val="Arial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4"/>
      <color rgb="FF002060"/>
      <name val="Arial"/>
      <family val="2"/>
    </font>
    <font>
      <sz val="11"/>
      <color rgb="FF002060"/>
      <name val="Arial"/>
      <family val="2"/>
    </font>
    <font>
      <b/>
      <sz val="11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rgb="FF00000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rgb="FF00206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rgb="FF00206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rgb="FF0020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002060"/>
      </right>
      <top style="thin">
        <color theme="0"/>
      </top>
      <bottom style="thin">
        <color rgb="FF00206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9" fontId="2" fillId="0" borderId="0" xfId="0" applyNumberFormat="1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44" fontId="2" fillId="0" borderId="0" xfId="1" applyFont="1" applyBorder="1" applyAlignment="1">
      <alignment vertical="center"/>
    </xf>
    <xf numFmtId="3" fontId="2" fillId="0" borderId="0" xfId="0" applyNumberFormat="1" applyFont="1" applyAlignment="1">
      <alignment horizontal="center" vertical="center"/>
    </xf>
    <xf numFmtId="49" fontId="9" fillId="0" borderId="0" xfId="0" quotePrefix="1" applyNumberFormat="1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3" fontId="0" fillId="0" borderId="0" xfId="0" applyNumberFormat="1"/>
    <xf numFmtId="0" fontId="1" fillId="0" borderId="3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44" fontId="2" fillId="0" borderId="0" xfId="0" applyNumberFormat="1" applyFont="1" applyAlignment="1">
      <alignment vertical="center"/>
    </xf>
    <xf numFmtId="43" fontId="0" fillId="0" borderId="0" xfId="0" applyNumberFormat="1"/>
    <xf numFmtId="0" fontId="13" fillId="2" borderId="9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8" fontId="7" fillId="0" borderId="10" xfId="2" applyNumberFormat="1" applyFont="1" applyBorder="1" applyAlignment="1">
      <alignment vertical="center"/>
    </xf>
    <xf numFmtId="168" fontId="7" fillId="0" borderId="11" xfId="2" applyNumberFormat="1" applyFont="1" applyBorder="1" applyAlignment="1">
      <alignment vertical="center"/>
    </xf>
    <xf numFmtId="168" fontId="7" fillId="0" borderId="11" xfId="2" applyNumberFormat="1" applyFont="1" applyFill="1" applyBorder="1" applyAlignment="1">
      <alignment vertical="center"/>
    </xf>
    <xf numFmtId="168" fontId="7" fillId="0" borderId="11" xfId="2" quotePrefix="1" applyNumberFormat="1" applyFont="1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/>
    </xf>
    <xf numFmtId="3" fontId="13" fillId="2" borderId="7" xfId="0" applyNumberFormat="1" applyFont="1" applyFill="1" applyBorder="1" applyAlignment="1">
      <alignment horizontal="center" vertical="center"/>
    </xf>
    <xf numFmtId="3" fontId="13" fillId="2" borderId="9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3" fontId="13" fillId="2" borderId="16" xfId="0" applyNumberFormat="1" applyFont="1" applyFill="1" applyBorder="1" applyAlignment="1">
      <alignment horizontal="center" vertical="center"/>
    </xf>
    <xf numFmtId="3" fontId="13" fillId="2" borderId="21" xfId="0" applyNumberFormat="1" applyFont="1" applyFill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9" fontId="9" fillId="0" borderId="0" xfId="0" applyNumberFormat="1" applyFont="1" applyAlignment="1">
      <alignment horizontal="left" vertical="center" wrapText="1"/>
    </xf>
    <xf numFmtId="49" fontId="9" fillId="0" borderId="0" xfId="0" applyNumberFormat="1" applyFont="1" applyAlignment="1">
      <alignment horizontal="left" vertic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5"/>
  <sheetViews>
    <sheetView showGridLines="0" tabSelected="1" topLeftCell="A24" zoomScaleNormal="100" workbookViewId="0">
      <selection activeCell="E43" sqref="E43"/>
    </sheetView>
  </sheetViews>
  <sheetFormatPr baseColWidth="10" defaultColWidth="14.42578125" defaultRowHeight="15" customHeight="1" x14ac:dyDescent="0.2"/>
  <cols>
    <col min="1" max="1" width="4" customWidth="1"/>
    <col min="2" max="2" width="11.85546875" customWidth="1"/>
    <col min="3" max="3" width="19.5703125" customWidth="1"/>
    <col min="4" max="4" width="21.140625" customWidth="1"/>
    <col min="5" max="5" width="19.28515625" customWidth="1"/>
    <col min="6" max="6" width="17.28515625" customWidth="1"/>
    <col min="7" max="7" width="18.85546875" bestFit="1" customWidth="1"/>
    <col min="8" max="8" width="17.140625" bestFit="1" customWidth="1"/>
    <col min="9" max="9" width="17.5703125" customWidth="1"/>
    <col min="10" max="10" width="17.7109375" customWidth="1"/>
    <col min="11" max="11" width="18.7109375" customWidth="1"/>
    <col min="12" max="12" width="18.5703125" customWidth="1"/>
    <col min="13" max="13" width="16.85546875" customWidth="1"/>
    <col min="14" max="14" width="16.42578125" bestFit="1" customWidth="1"/>
    <col min="15" max="19" width="11.42578125" customWidth="1"/>
    <col min="20" max="27" width="10" customWidth="1"/>
  </cols>
  <sheetData>
    <row r="1" spans="1:30" ht="21.75" customHeight="1" x14ac:dyDescent="0.2">
      <c r="A1" s="32"/>
      <c r="B1" s="44" t="s">
        <v>0</v>
      </c>
      <c r="C1" s="33"/>
      <c r="D1" s="33"/>
      <c r="E1" s="3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0" ht="6.75" customHeight="1" x14ac:dyDescent="0.2">
      <c r="A2" s="1"/>
      <c r="B2" s="45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0" ht="17.25" customHeight="1" x14ac:dyDescent="0.2">
      <c r="A3" s="1"/>
      <c r="B3" s="46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0" ht="8.25" customHeight="1" x14ac:dyDescent="0.2">
      <c r="A4" s="1"/>
      <c r="B4" s="4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30" ht="15" customHeight="1" x14ac:dyDescent="0.2">
      <c r="A5" s="1"/>
      <c r="B5" s="46" t="s">
        <v>40</v>
      </c>
      <c r="C5" s="1"/>
      <c r="D5" s="1"/>
      <c r="E5" s="1"/>
      <c r="F5" s="1"/>
      <c r="G5" s="6"/>
      <c r="H5" s="4"/>
      <c r="I5" s="4"/>
      <c r="J5" s="4"/>
      <c r="K5" s="4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30" ht="6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30" ht="15" customHeight="1" x14ac:dyDescent="0.2">
      <c r="A7" s="2"/>
      <c r="B7" s="48" t="s">
        <v>2</v>
      </c>
      <c r="C7" s="62" t="s">
        <v>3</v>
      </c>
      <c r="D7" s="65" t="s">
        <v>4</v>
      </c>
      <c r="E7" s="65"/>
      <c r="F7" s="65"/>
      <c r="G7" s="65"/>
      <c r="H7" s="65"/>
      <c r="I7" s="65" t="s">
        <v>28</v>
      </c>
      <c r="J7" s="73" t="s">
        <v>5</v>
      </c>
      <c r="K7" s="73" t="s">
        <v>38</v>
      </c>
      <c r="L7" s="74" t="s">
        <v>37</v>
      </c>
      <c r="M7" s="69"/>
      <c r="N7" s="67"/>
      <c r="O7" s="66"/>
      <c r="P7" s="68"/>
      <c r="Q7" s="67"/>
      <c r="R7" s="67"/>
      <c r="S7" s="67"/>
      <c r="T7" s="67"/>
      <c r="U7" s="69"/>
      <c r="V7" s="2"/>
      <c r="W7" s="2"/>
      <c r="X7" s="2"/>
      <c r="Y7" s="2"/>
      <c r="Z7" s="2"/>
      <c r="AA7" s="2"/>
    </row>
    <row r="8" spans="1:30" ht="14.25" customHeight="1" x14ac:dyDescent="0.2">
      <c r="A8" s="2"/>
      <c r="B8" s="49"/>
      <c r="C8" s="57"/>
      <c r="D8" s="52" t="s">
        <v>6</v>
      </c>
      <c r="E8" s="52" t="s">
        <v>7</v>
      </c>
      <c r="F8" s="54" t="s">
        <v>8</v>
      </c>
      <c r="G8" s="54"/>
      <c r="H8" s="54"/>
      <c r="I8" s="52"/>
      <c r="J8" s="52"/>
      <c r="K8" s="52"/>
      <c r="L8" s="75"/>
      <c r="M8" s="67"/>
      <c r="N8" s="67"/>
      <c r="O8" s="67"/>
      <c r="P8" s="69"/>
      <c r="Q8" s="69"/>
      <c r="R8" s="68"/>
      <c r="S8" s="67"/>
      <c r="T8" s="67"/>
      <c r="U8" s="67"/>
      <c r="V8" s="2"/>
      <c r="W8" s="2"/>
      <c r="X8" s="2"/>
      <c r="Y8" s="2"/>
      <c r="Z8" s="2"/>
      <c r="AA8" s="2"/>
    </row>
    <row r="9" spans="1:30" ht="25.5" customHeight="1" x14ac:dyDescent="0.2">
      <c r="A9" s="2"/>
      <c r="B9" s="50"/>
      <c r="C9" s="63"/>
      <c r="D9" s="64"/>
      <c r="E9" s="64"/>
      <c r="F9" s="47" t="s">
        <v>3</v>
      </c>
      <c r="G9" s="47" t="s">
        <v>9</v>
      </c>
      <c r="H9" s="47" t="s">
        <v>10</v>
      </c>
      <c r="I9" s="64"/>
      <c r="J9" s="64"/>
      <c r="K9" s="64"/>
      <c r="L9" s="76"/>
      <c r="M9" s="67"/>
      <c r="N9" s="67"/>
      <c r="O9" s="67"/>
      <c r="P9" s="67"/>
      <c r="Q9" s="67"/>
      <c r="R9" s="22"/>
      <c r="S9" s="22"/>
      <c r="T9" s="22"/>
      <c r="U9" s="67"/>
      <c r="V9" s="2"/>
      <c r="W9" s="2"/>
      <c r="X9" s="2"/>
      <c r="Y9" s="2"/>
      <c r="Z9" s="2"/>
      <c r="AA9" s="2"/>
    </row>
    <row r="10" spans="1:30" ht="15.75" customHeight="1" x14ac:dyDescent="0.2">
      <c r="A10" s="2"/>
      <c r="B10" s="38">
        <v>2001</v>
      </c>
      <c r="C10" s="40">
        <f>D10+E10+F10+J10+I10+K10+L10</f>
        <v>3786897529.000001</v>
      </c>
      <c r="D10" s="40">
        <v>3035898787.940001</v>
      </c>
      <c r="E10" s="40">
        <v>127367139.07000002</v>
      </c>
      <c r="F10" s="40">
        <f t="shared" ref="F10:F30" si="0">+G10+H10</f>
        <v>608732825.11999989</v>
      </c>
      <c r="G10" s="40">
        <v>552066728.67999995</v>
      </c>
      <c r="H10" s="40">
        <v>56666096.439999998</v>
      </c>
      <c r="I10" s="40">
        <v>0</v>
      </c>
      <c r="J10" s="40">
        <v>14898776.869999999</v>
      </c>
      <c r="K10" s="40">
        <v>0</v>
      </c>
      <c r="L10" s="40">
        <v>0</v>
      </c>
      <c r="M10" s="30"/>
      <c r="N10" s="28"/>
      <c r="O10" s="7"/>
      <c r="P10" s="7"/>
      <c r="Q10" s="7"/>
      <c r="R10" s="7"/>
      <c r="S10" s="23"/>
      <c r="T10" s="23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ht="15.75" customHeight="1" x14ac:dyDescent="0.2">
      <c r="A11" s="2"/>
      <c r="B11" s="39">
        <v>2002</v>
      </c>
      <c r="C11" s="40">
        <f t="shared" ref="C11:C31" si="1">D11+E11+F11+J11+I11+K11+L11</f>
        <v>3608445831.8199997</v>
      </c>
      <c r="D11" s="41">
        <v>2831806253.2999997</v>
      </c>
      <c r="E11" s="41">
        <v>87557751.900000021</v>
      </c>
      <c r="F11" s="41">
        <f t="shared" si="0"/>
        <v>676553848.2700001</v>
      </c>
      <c r="G11" s="41">
        <v>541634946.55000007</v>
      </c>
      <c r="H11" s="41">
        <v>134918901.72000003</v>
      </c>
      <c r="I11" s="41">
        <v>0</v>
      </c>
      <c r="J11" s="41">
        <v>12527978.350000001</v>
      </c>
      <c r="K11" s="41">
        <v>0</v>
      </c>
      <c r="L11" s="41">
        <v>0</v>
      </c>
      <c r="M11" s="30"/>
      <c r="N11" s="28"/>
      <c r="O11" s="7"/>
      <c r="P11" s="7"/>
      <c r="Q11" s="7"/>
      <c r="R11" s="7"/>
      <c r="S11" s="23"/>
      <c r="T11" s="23"/>
      <c r="U11" s="7"/>
      <c r="V11" s="7"/>
      <c r="W11" s="7"/>
      <c r="X11" s="7"/>
      <c r="Y11" s="7"/>
      <c r="Z11" s="7"/>
      <c r="AA11" s="7"/>
      <c r="AB11" s="7"/>
      <c r="AC11" s="7"/>
    </row>
    <row r="12" spans="1:30" ht="15.75" customHeight="1" x14ac:dyDescent="0.2">
      <c r="A12" s="2"/>
      <c r="B12" s="39">
        <v>2003</v>
      </c>
      <c r="C12" s="40">
        <f t="shared" si="1"/>
        <v>3719477041.0300016</v>
      </c>
      <c r="D12" s="41">
        <v>2916842548.8900013</v>
      </c>
      <c r="E12" s="41">
        <v>124439082.77000001</v>
      </c>
      <c r="F12" s="41">
        <f t="shared" si="0"/>
        <v>633215529.41000009</v>
      </c>
      <c r="G12" s="41">
        <v>552289263.04000008</v>
      </c>
      <c r="H12" s="41">
        <v>80926266.36999999</v>
      </c>
      <c r="I12" s="41">
        <v>0</v>
      </c>
      <c r="J12" s="41">
        <v>44979879.959999986</v>
      </c>
      <c r="K12" s="41">
        <v>0</v>
      </c>
      <c r="L12" s="41">
        <v>0</v>
      </c>
      <c r="M12" s="30"/>
      <c r="N12" s="28"/>
      <c r="O12" s="7"/>
      <c r="P12" s="7"/>
      <c r="Q12" s="7"/>
      <c r="R12" s="7"/>
      <c r="S12" s="23"/>
      <c r="T12" s="23"/>
      <c r="U12" s="7"/>
      <c r="V12" s="7"/>
      <c r="W12" s="7"/>
      <c r="X12" s="7"/>
      <c r="Y12" s="7"/>
      <c r="Z12" s="7"/>
      <c r="AA12" s="7"/>
      <c r="AB12" s="7"/>
      <c r="AC12" s="7"/>
    </row>
    <row r="13" spans="1:30" ht="15.75" customHeight="1" x14ac:dyDescent="0.2">
      <c r="A13" s="2"/>
      <c r="B13" s="39">
        <v>2004</v>
      </c>
      <c r="C13" s="40">
        <f t="shared" si="1"/>
        <v>4730832552.3299999</v>
      </c>
      <c r="D13" s="41">
        <v>3692614764.29</v>
      </c>
      <c r="E13" s="41">
        <v>143081463.97000003</v>
      </c>
      <c r="F13" s="41">
        <f t="shared" ref="F13" si="2">+G13+H13</f>
        <v>792909601.03999996</v>
      </c>
      <c r="G13" s="41">
        <v>693589734.2299999</v>
      </c>
      <c r="H13" s="41">
        <v>99319866.810000002</v>
      </c>
      <c r="I13" s="41">
        <v>0</v>
      </c>
      <c r="J13" s="41">
        <v>102226723.03</v>
      </c>
      <c r="K13" s="41">
        <v>0</v>
      </c>
      <c r="L13" s="41">
        <v>0</v>
      </c>
      <c r="M13" s="30"/>
      <c r="N13" s="28"/>
      <c r="O13" s="7"/>
      <c r="P13" s="7"/>
      <c r="Q13" s="7"/>
      <c r="R13" s="7"/>
      <c r="S13" s="23"/>
      <c r="T13" s="23"/>
      <c r="U13" s="7"/>
      <c r="V13" s="7"/>
      <c r="W13" s="7"/>
      <c r="X13" s="7"/>
      <c r="Y13" s="7"/>
      <c r="Z13" s="7"/>
      <c r="AA13" s="7"/>
      <c r="AB13" s="7"/>
      <c r="AC13" s="7"/>
    </row>
    <row r="14" spans="1:30" ht="15.75" customHeight="1" x14ac:dyDescent="0.2">
      <c r="A14" s="2"/>
      <c r="B14" s="39">
        <v>2005</v>
      </c>
      <c r="C14" s="40">
        <f t="shared" si="1"/>
        <v>6704828990.4100008</v>
      </c>
      <c r="D14" s="41">
        <v>5318737165.960001</v>
      </c>
      <c r="E14" s="41">
        <v>163346939.56999996</v>
      </c>
      <c r="F14" s="41">
        <f t="shared" ref="F14:F15" si="3">+G14+H14</f>
        <v>1098188304.2799997</v>
      </c>
      <c r="G14" s="41">
        <v>964993233.92999983</v>
      </c>
      <c r="H14" s="41">
        <v>133195070.34999999</v>
      </c>
      <c r="I14" s="41">
        <v>0</v>
      </c>
      <c r="J14" s="41">
        <v>124556580.60000001</v>
      </c>
      <c r="K14" s="41">
        <v>0</v>
      </c>
      <c r="L14" s="41">
        <v>0</v>
      </c>
      <c r="M14" s="30"/>
      <c r="N14" s="28"/>
      <c r="O14" s="7"/>
      <c r="P14" s="7"/>
      <c r="Q14" s="7"/>
      <c r="R14" s="7"/>
      <c r="S14" s="23"/>
      <c r="T14" s="23"/>
      <c r="U14" s="7"/>
      <c r="V14" s="7"/>
      <c r="W14" s="7"/>
      <c r="X14" s="7"/>
      <c r="Y14" s="7"/>
      <c r="Z14" s="7"/>
      <c r="AA14" s="7"/>
      <c r="AB14" s="7"/>
      <c r="AC14" s="7"/>
    </row>
    <row r="15" spans="1:30" ht="15.75" customHeight="1" x14ac:dyDescent="0.2">
      <c r="A15" s="2"/>
      <c r="B15" s="39">
        <v>2006</v>
      </c>
      <c r="C15" s="40">
        <f t="shared" si="1"/>
        <v>8660178181.6399994</v>
      </c>
      <c r="D15" s="41">
        <v>6963711588.1199989</v>
      </c>
      <c r="E15" s="41">
        <v>209184407.04999998</v>
      </c>
      <c r="F15" s="41">
        <f t="shared" si="3"/>
        <v>1316189844.99</v>
      </c>
      <c r="G15" s="41">
        <v>1223023838.05</v>
      </c>
      <c r="H15" s="41">
        <v>93166006.939999998</v>
      </c>
      <c r="I15" s="41">
        <v>0</v>
      </c>
      <c r="J15" s="41">
        <v>171092341.48000002</v>
      </c>
      <c r="K15" s="41">
        <v>0</v>
      </c>
      <c r="L15" s="41">
        <v>0</v>
      </c>
      <c r="M15" s="30"/>
      <c r="N15" s="28"/>
      <c r="O15" s="7"/>
      <c r="P15" s="7"/>
      <c r="Q15" s="7"/>
      <c r="R15" s="7"/>
      <c r="S15" s="23"/>
      <c r="T15" s="23"/>
      <c r="U15" s="7"/>
      <c r="V15" s="7"/>
      <c r="W15" s="7"/>
      <c r="X15" s="7"/>
      <c r="Y15" s="7"/>
      <c r="Z15" s="7"/>
      <c r="AA15" s="7"/>
      <c r="AB15" s="7"/>
      <c r="AC15" s="7"/>
    </row>
    <row r="16" spans="1:30" ht="15.75" customHeight="1" x14ac:dyDescent="0.2">
      <c r="A16" s="2"/>
      <c r="B16" s="39">
        <v>2007</v>
      </c>
      <c r="C16" s="40">
        <f t="shared" si="1"/>
        <v>11058138892.560005</v>
      </c>
      <c r="D16" s="41">
        <v>8969940713.3200035</v>
      </c>
      <c r="E16" s="41">
        <v>236310362.77000001</v>
      </c>
      <c r="F16" s="41">
        <f t="shared" ref="F16:F18" si="4">+G16+H16</f>
        <v>1611916617.9700003</v>
      </c>
      <c r="G16" s="41">
        <v>1523720131.2900002</v>
      </c>
      <c r="H16" s="41">
        <v>88196486.680000007</v>
      </c>
      <c r="I16" s="41">
        <v>0</v>
      </c>
      <c r="J16" s="41">
        <v>239971198.5</v>
      </c>
      <c r="K16" s="41">
        <v>0</v>
      </c>
      <c r="L16" s="41">
        <v>0</v>
      </c>
      <c r="M16" s="30"/>
      <c r="N16" s="28"/>
      <c r="O16" s="7"/>
      <c r="P16" s="7"/>
      <c r="Q16" s="7"/>
      <c r="R16" s="7"/>
      <c r="S16" s="23"/>
      <c r="T16" s="23"/>
      <c r="U16" s="7"/>
      <c r="V16" s="7"/>
      <c r="W16" s="7"/>
      <c r="X16" s="7"/>
      <c r="Y16" s="7"/>
      <c r="Z16" s="7"/>
      <c r="AA16" s="7"/>
      <c r="AB16" s="7"/>
      <c r="AC16" s="7"/>
    </row>
    <row r="17" spans="1:29" ht="15.75" customHeight="1" x14ac:dyDescent="0.2">
      <c r="A17" s="2"/>
      <c r="B17" s="39">
        <v>2008</v>
      </c>
      <c r="C17" s="40">
        <f t="shared" si="1"/>
        <v>15787468064.163498</v>
      </c>
      <c r="D17" s="41">
        <v>12939574227.369999</v>
      </c>
      <c r="E17" s="41">
        <v>257180938.89999998</v>
      </c>
      <c r="F17" s="41">
        <f t="shared" si="4"/>
        <v>2270947618.5799999</v>
      </c>
      <c r="G17" s="41">
        <v>2144443716.8700001</v>
      </c>
      <c r="H17" s="41">
        <v>126503901.71000001</v>
      </c>
      <c r="I17" s="41">
        <v>0</v>
      </c>
      <c r="J17" s="41">
        <v>319765279.31349999</v>
      </c>
      <c r="K17" s="41">
        <v>0</v>
      </c>
      <c r="L17" s="41">
        <v>0</v>
      </c>
      <c r="M17" s="30"/>
      <c r="N17" s="28"/>
      <c r="O17" s="7"/>
      <c r="P17" s="7"/>
      <c r="Q17" s="7"/>
      <c r="R17" s="7"/>
      <c r="S17" s="23"/>
      <c r="T17" s="23"/>
      <c r="U17" s="7"/>
      <c r="V17" s="7"/>
      <c r="W17" s="7"/>
      <c r="X17" s="7"/>
      <c r="Y17" s="7"/>
      <c r="Z17" s="7"/>
      <c r="AA17" s="7"/>
      <c r="AB17" s="7"/>
      <c r="AC17" s="7"/>
    </row>
    <row r="18" spans="1:29" ht="15.75" customHeight="1" x14ac:dyDescent="0.2">
      <c r="A18" s="2"/>
      <c r="B18" s="39">
        <v>2009</v>
      </c>
      <c r="C18" s="40">
        <f t="shared" si="1"/>
        <v>19497613054.609997</v>
      </c>
      <c r="D18" s="41">
        <v>16051597716.179998</v>
      </c>
      <c r="E18" s="41">
        <v>309022900.38000005</v>
      </c>
      <c r="F18" s="42">
        <f t="shared" si="4"/>
        <v>2806064775.3899999</v>
      </c>
      <c r="G18" s="42">
        <v>2655057478.5999999</v>
      </c>
      <c r="H18" s="42">
        <v>151007296.78999999</v>
      </c>
      <c r="I18" s="42">
        <v>0</v>
      </c>
      <c r="J18" s="42">
        <v>330927662.65999997</v>
      </c>
      <c r="K18" s="43">
        <v>0</v>
      </c>
      <c r="L18" s="43">
        <v>0</v>
      </c>
      <c r="M18" s="30"/>
      <c r="N18" s="28"/>
      <c r="O18" s="7"/>
      <c r="P18" s="7"/>
      <c r="Q18" s="7"/>
      <c r="R18" s="7"/>
      <c r="S18" s="23"/>
      <c r="T18" s="23"/>
      <c r="U18" s="7"/>
      <c r="V18" s="7"/>
      <c r="W18" s="7"/>
      <c r="X18" s="7"/>
      <c r="Y18" s="7"/>
      <c r="Z18" s="7"/>
      <c r="AA18" s="7"/>
      <c r="AB18" s="7"/>
      <c r="AC18" s="7"/>
    </row>
    <row r="19" spans="1:29" ht="15.75" customHeight="1" x14ac:dyDescent="0.2">
      <c r="A19" s="2"/>
      <c r="B19" s="39">
        <v>2010</v>
      </c>
      <c r="C19" s="40">
        <f t="shared" si="1"/>
        <v>22507116140.189995</v>
      </c>
      <c r="D19" s="41">
        <v>18349309981.379993</v>
      </c>
      <c r="E19" s="41">
        <v>489271394.65000004</v>
      </c>
      <c r="F19" s="42">
        <f t="shared" ref="F19:F20" si="5">+G19+H19</f>
        <v>3193812522.2799997</v>
      </c>
      <c r="G19" s="42">
        <v>3134090384.4499998</v>
      </c>
      <c r="H19" s="42">
        <v>59722137.829999998</v>
      </c>
      <c r="I19" s="42">
        <v>0</v>
      </c>
      <c r="J19" s="42">
        <v>474722241.88</v>
      </c>
      <c r="K19" s="42">
        <v>0</v>
      </c>
      <c r="L19" s="42">
        <v>0</v>
      </c>
      <c r="M19" s="30"/>
      <c r="N19" s="28"/>
      <c r="O19" s="7"/>
      <c r="P19" s="7"/>
      <c r="Q19" s="7"/>
      <c r="R19" s="7"/>
      <c r="S19" s="23"/>
      <c r="T19" s="23"/>
      <c r="U19" s="7"/>
      <c r="V19" s="7"/>
      <c r="W19" s="7"/>
      <c r="X19" s="7"/>
      <c r="Y19" s="7"/>
      <c r="Z19" s="7"/>
      <c r="AA19" s="7"/>
      <c r="AB19" s="7"/>
      <c r="AC19" s="7"/>
    </row>
    <row r="20" spans="1:29" ht="15.75" customHeight="1" x14ac:dyDescent="0.2">
      <c r="A20" s="2"/>
      <c r="B20" s="39">
        <v>2011</v>
      </c>
      <c r="C20" s="40">
        <f t="shared" si="1"/>
        <v>31842848038.163879</v>
      </c>
      <c r="D20" s="41">
        <v>25422474688.98</v>
      </c>
      <c r="E20" s="41">
        <v>609848957.01999998</v>
      </c>
      <c r="F20" s="42">
        <f t="shared" si="5"/>
        <v>4172498837.6499996</v>
      </c>
      <c r="G20" s="42">
        <v>4088816402.3899994</v>
      </c>
      <c r="H20" s="42">
        <v>83682435.25999999</v>
      </c>
      <c r="I20" s="42">
        <v>0</v>
      </c>
      <c r="J20" s="42">
        <v>1638025554.5138781</v>
      </c>
      <c r="K20" s="42">
        <v>0</v>
      </c>
      <c r="L20" s="42">
        <v>0</v>
      </c>
      <c r="M20" s="30"/>
      <c r="N20" s="28"/>
      <c r="O20" s="7"/>
      <c r="P20" s="7"/>
      <c r="Q20" s="7"/>
      <c r="R20" s="7"/>
      <c r="S20" s="23"/>
      <c r="T20" s="23"/>
      <c r="U20" s="7"/>
      <c r="V20" s="7"/>
      <c r="W20" s="7"/>
      <c r="X20" s="7"/>
      <c r="Y20" s="7"/>
      <c r="Z20" s="7"/>
      <c r="AA20" s="7"/>
      <c r="AB20" s="7"/>
      <c r="AC20" s="7"/>
    </row>
    <row r="21" spans="1:29" ht="15.75" customHeight="1" x14ac:dyDescent="0.2">
      <c r="A21" s="2"/>
      <c r="B21" s="39">
        <v>2012</v>
      </c>
      <c r="C21" s="40">
        <f t="shared" si="1"/>
        <v>38137595160.623192</v>
      </c>
      <c r="D21" s="41">
        <v>31677063621.760002</v>
      </c>
      <c r="E21" s="41">
        <v>697950810.9000001</v>
      </c>
      <c r="F21" s="42">
        <f t="shared" ref="F21:F25" si="6">+G21+H21</f>
        <v>4946425024.5200005</v>
      </c>
      <c r="G21" s="42">
        <v>4925455963.1300001</v>
      </c>
      <c r="H21" s="42">
        <v>20969061.390000001</v>
      </c>
      <c r="I21" s="42">
        <v>0</v>
      </c>
      <c r="J21" s="42">
        <v>816155703.44318521</v>
      </c>
      <c r="K21" s="42">
        <v>0</v>
      </c>
      <c r="L21" s="42">
        <v>0</v>
      </c>
      <c r="M21" s="30"/>
      <c r="N21" s="28"/>
      <c r="O21" s="7"/>
      <c r="P21" s="7"/>
      <c r="Q21" s="7"/>
      <c r="R21" s="7"/>
      <c r="S21" s="23"/>
      <c r="T21" s="23"/>
      <c r="U21" s="7"/>
      <c r="V21" s="7"/>
      <c r="W21" s="7"/>
      <c r="X21" s="7"/>
      <c r="Y21" s="7"/>
      <c r="Z21" s="7"/>
      <c r="AA21" s="7"/>
      <c r="AB21" s="7"/>
      <c r="AC21" s="7"/>
    </row>
    <row r="22" spans="1:29" ht="15.75" customHeight="1" x14ac:dyDescent="0.2">
      <c r="A22" s="2"/>
      <c r="B22" s="39">
        <v>2013</v>
      </c>
      <c r="C22" s="40">
        <f t="shared" si="1"/>
        <v>48158563324.975006</v>
      </c>
      <c r="D22" s="41">
        <v>39332362699.680008</v>
      </c>
      <c r="E22" s="41">
        <v>908123415.77999997</v>
      </c>
      <c r="F22" s="42">
        <f t="shared" si="6"/>
        <v>5734966483.5799999</v>
      </c>
      <c r="G22" s="42">
        <v>5695902123.2299995</v>
      </c>
      <c r="H22" s="42">
        <v>39064360.350000001</v>
      </c>
      <c r="I22" s="42">
        <v>0</v>
      </c>
      <c r="J22" s="42">
        <v>2183110725.9349999</v>
      </c>
      <c r="K22" s="42">
        <v>0</v>
      </c>
      <c r="L22" s="42">
        <v>0</v>
      </c>
      <c r="M22" s="30"/>
      <c r="N22" s="28"/>
      <c r="O22" s="7"/>
      <c r="P22" s="7"/>
      <c r="Q22" s="7"/>
      <c r="R22" s="7"/>
      <c r="S22" s="23"/>
      <c r="T22" s="23"/>
      <c r="U22" s="7"/>
      <c r="V22" s="7"/>
      <c r="W22" s="7"/>
      <c r="X22" s="7"/>
      <c r="Y22" s="7"/>
      <c r="Z22" s="7"/>
      <c r="AA22" s="7"/>
      <c r="AB22" s="7"/>
      <c r="AC22" s="7"/>
    </row>
    <row r="23" spans="1:29" ht="15.75" customHeight="1" x14ac:dyDescent="0.2">
      <c r="A23" s="2"/>
      <c r="B23" s="39">
        <v>2014</v>
      </c>
      <c r="C23" s="40">
        <f t="shared" si="1"/>
        <v>61306672377.430008</v>
      </c>
      <c r="D23" s="41">
        <v>50125412850.290009</v>
      </c>
      <c r="E23" s="41">
        <v>1350430466.0700002</v>
      </c>
      <c r="F23" s="42">
        <f t="shared" si="6"/>
        <v>7595056248.3600006</v>
      </c>
      <c r="G23" s="42">
        <v>7542022525.460001</v>
      </c>
      <c r="H23" s="42">
        <v>53033722.899999999</v>
      </c>
      <c r="I23" s="42">
        <v>0</v>
      </c>
      <c r="J23" s="42">
        <v>2235772812.71</v>
      </c>
      <c r="K23" s="42">
        <v>0</v>
      </c>
      <c r="L23" s="42">
        <v>0</v>
      </c>
      <c r="M23" s="30"/>
      <c r="N23" s="28"/>
      <c r="O23" s="7"/>
      <c r="P23" s="7"/>
      <c r="Q23" s="7"/>
      <c r="R23" s="7"/>
      <c r="S23" s="23"/>
      <c r="T23" s="23"/>
      <c r="U23" s="7"/>
      <c r="V23" s="7"/>
      <c r="W23" s="7"/>
      <c r="X23" s="7"/>
      <c r="Y23" s="7"/>
      <c r="Z23" s="7"/>
      <c r="AA23" s="7"/>
      <c r="AB23" s="7"/>
      <c r="AC23" s="7"/>
    </row>
    <row r="24" spans="1:29" ht="15.75" customHeight="1" x14ac:dyDescent="0.2">
      <c r="A24" s="2"/>
      <c r="B24" s="39">
        <v>2015</v>
      </c>
      <c r="C24" s="40">
        <f t="shared" si="1"/>
        <v>90796472066.681915</v>
      </c>
      <c r="D24" s="41">
        <v>75475100575.119995</v>
      </c>
      <c r="E24" s="41">
        <v>2312589788.2699995</v>
      </c>
      <c r="F24" s="42">
        <f t="shared" si="6"/>
        <v>10843274741.379999</v>
      </c>
      <c r="G24" s="42">
        <v>10775413375.619999</v>
      </c>
      <c r="H24" s="42">
        <v>67861365.75999999</v>
      </c>
      <c r="I24" s="42">
        <v>0</v>
      </c>
      <c r="J24" s="42">
        <v>2165506961.9119048</v>
      </c>
      <c r="K24" s="42">
        <v>0</v>
      </c>
      <c r="L24" s="42">
        <v>0</v>
      </c>
      <c r="M24" s="30"/>
      <c r="N24" s="28"/>
      <c r="O24" s="7"/>
      <c r="P24" s="7"/>
      <c r="Q24" s="7"/>
      <c r="R24" s="7"/>
      <c r="S24" s="23"/>
      <c r="T24" s="23"/>
      <c r="U24" s="7"/>
      <c r="V24" s="7"/>
      <c r="W24" s="7"/>
      <c r="X24" s="7"/>
      <c r="Y24" s="7"/>
      <c r="Z24" s="7"/>
      <c r="AA24" s="7"/>
      <c r="AB24" s="7"/>
      <c r="AC24" s="7"/>
    </row>
    <row r="25" spans="1:29" ht="15.75" customHeight="1" x14ac:dyDescent="0.2">
      <c r="A25" s="2"/>
      <c r="B25" s="39">
        <v>2016</v>
      </c>
      <c r="C25" s="40">
        <f t="shared" si="1"/>
        <v>115807375946.36397</v>
      </c>
      <c r="D25" s="41">
        <v>98109525755.110001</v>
      </c>
      <c r="E25" s="41">
        <v>1779867662.0400009</v>
      </c>
      <c r="F25" s="42">
        <f t="shared" si="6"/>
        <v>14492311270.980003</v>
      </c>
      <c r="G25" s="42">
        <v>14423944392.200003</v>
      </c>
      <c r="H25" s="42">
        <v>68366878.780000001</v>
      </c>
      <c r="I25" s="42">
        <v>0</v>
      </c>
      <c r="J25" s="42">
        <v>1425671258.2339683</v>
      </c>
      <c r="K25" s="42">
        <v>0</v>
      </c>
      <c r="L25" s="42">
        <v>0</v>
      </c>
      <c r="M25" s="30"/>
      <c r="N25" s="28"/>
      <c r="O25" s="7"/>
      <c r="P25" s="7"/>
      <c r="Q25" s="7"/>
      <c r="R25" s="7"/>
      <c r="S25" s="23"/>
      <c r="T25" s="23"/>
      <c r="U25" s="7"/>
      <c r="V25" s="7"/>
      <c r="W25" s="7"/>
      <c r="X25" s="7"/>
      <c r="Y25" s="7"/>
      <c r="Z25" s="7"/>
      <c r="AA25" s="7"/>
      <c r="AB25" s="7"/>
      <c r="AC25" s="7"/>
    </row>
    <row r="26" spans="1:29" ht="15.75" customHeight="1" x14ac:dyDescent="0.2">
      <c r="A26" s="2"/>
      <c r="B26" s="39">
        <v>2017</v>
      </c>
      <c r="C26" s="40">
        <f t="shared" si="1"/>
        <v>145971530993.94</v>
      </c>
      <c r="D26" s="41">
        <v>122979354310.12999</v>
      </c>
      <c r="E26" s="41">
        <v>2403188536.0499997</v>
      </c>
      <c r="F26" s="42">
        <f t="shared" ref="F26:F28" si="7">+G26+H26</f>
        <v>18773017839.349998</v>
      </c>
      <c r="G26" s="42">
        <v>18199732408.869999</v>
      </c>
      <c r="H26" s="42">
        <v>573285430.48000002</v>
      </c>
      <c r="I26" s="42">
        <v>0</v>
      </c>
      <c r="J26" s="42">
        <v>1815484915.4200001</v>
      </c>
      <c r="K26" s="42">
        <v>485392.99</v>
      </c>
      <c r="L26" s="42">
        <v>0</v>
      </c>
      <c r="M26" s="30"/>
      <c r="N26" s="28"/>
      <c r="O26" s="7"/>
      <c r="P26" s="7"/>
      <c r="Q26" s="7"/>
      <c r="R26" s="7"/>
      <c r="S26" s="23"/>
      <c r="T26" s="23"/>
      <c r="U26" s="7"/>
      <c r="V26" s="7"/>
      <c r="W26" s="7"/>
      <c r="X26" s="7"/>
      <c r="Y26" s="7"/>
      <c r="Z26" s="7"/>
      <c r="AA26" s="7"/>
      <c r="AB26" s="7"/>
      <c r="AC26" s="7"/>
    </row>
    <row r="27" spans="1:29" ht="15.75" customHeight="1" x14ac:dyDescent="0.2">
      <c r="A27" s="2"/>
      <c r="B27" s="39">
        <v>2018</v>
      </c>
      <c r="C27" s="40">
        <f t="shared" si="1"/>
        <v>184574423244.19003</v>
      </c>
      <c r="D27" s="41">
        <v>154291924522.34003</v>
      </c>
      <c r="E27" s="41">
        <v>4212093263.73</v>
      </c>
      <c r="F27" s="42">
        <f t="shared" si="7"/>
        <v>24071641876.619999</v>
      </c>
      <c r="G27" s="42">
        <v>23085063339.18</v>
      </c>
      <c r="H27" s="42">
        <v>986578537.44000006</v>
      </c>
      <c r="I27" s="42">
        <v>0</v>
      </c>
      <c r="J27" s="42">
        <v>1998763581.5</v>
      </c>
      <c r="K27" s="42">
        <v>0</v>
      </c>
      <c r="L27" s="42">
        <v>0</v>
      </c>
      <c r="M27" s="30"/>
      <c r="N27" s="28"/>
      <c r="O27" s="7"/>
      <c r="P27" s="7"/>
      <c r="Q27" s="7"/>
      <c r="R27" s="7"/>
      <c r="S27" s="23"/>
      <c r="T27" s="23"/>
      <c r="U27" s="7"/>
      <c r="V27" s="2"/>
      <c r="W27" s="7"/>
      <c r="X27" s="7"/>
      <c r="Y27" s="7"/>
      <c r="Z27" s="7"/>
      <c r="AA27" s="7"/>
      <c r="AB27" s="7"/>
      <c r="AC27" s="7"/>
    </row>
    <row r="28" spans="1:29" ht="15.75" customHeight="1" x14ac:dyDescent="0.2">
      <c r="A28" s="2"/>
      <c r="B28" s="39">
        <v>2019</v>
      </c>
      <c r="C28" s="40">
        <f t="shared" si="1"/>
        <v>265351491532.74005</v>
      </c>
      <c r="D28" s="41">
        <v>217236134100.72003</v>
      </c>
      <c r="E28" s="41">
        <v>6416264647.7899971</v>
      </c>
      <c r="F28" s="42">
        <f t="shared" si="7"/>
        <v>36119392576.629997</v>
      </c>
      <c r="G28" s="42">
        <v>32205614310.200001</v>
      </c>
      <c r="H28" s="42">
        <v>3913778266.4299998</v>
      </c>
      <c r="I28" s="42">
        <v>4197812174.0100002</v>
      </c>
      <c r="J28" s="42">
        <v>1381888033.5900002</v>
      </c>
      <c r="K28" s="42">
        <v>0</v>
      </c>
      <c r="L28" s="42">
        <v>0</v>
      </c>
      <c r="M28" s="21"/>
      <c r="N28" s="28"/>
      <c r="O28" s="24"/>
      <c r="P28" s="9"/>
      <c r="Q28" s="9"/>
      <c r="R28" s="9"/>
      <c r="S28" s="9"/>
      <c r="T28" s="9"/>
      <c r="U28" s="9"/>
      <c r="V28" s="2"/>
      <c r="W28" s="7"/>
      <c r="X28" s="7"/>
      <c r="Y28" s="7"/>
      <c r="Z28" s="7"/>
      <c r="AA28" s="7"/>
      <c r="AB28" s="7"/>
      <c r="AC28" s="7"/>
    </row>
    <row r="29" spans="1:29" ht="15.75" customHeight="1" x14ac:dyDescent="0.2">
      <c r="A29" s="2"/>
      <c r="B29" s="39">
        <v>2020</v>
      </c>
      <c r="C29" s="40">
        <f t="shared" si="1"/>
        <v>377929984588.92798</v>
      </c>
      <c r="D29" s="41">
        <v>314081858423.47003</v>
      </c>
      <c r="E29" s="41">
        <v>7016899762.8579769</v>
      </c>
      <c r="F29" s="42">
        <f t="shared" si="0"/>
        <v>54577818310.719994</v>
      </c>
      <c r="G29" s="42">
        <v>48839432154.019997</v>
      </c>
      <c r="H29" s="42">
        <v>5738386156.6999998</v>
      </c>
      <c r="I29" s="42">
        <v>0</v>
      </c>
      <c r="J29" s="42">
        <v>2253408091.8800001</v>
      </c>
      <c r="K29" s="42">
        <v>0</v>
      </c>
      <c r="L29" s="42">
        <v>0</v>
      </c>
      <c r="M29" s="21"/>
      <c r="N29" s="28"/>
      <c r="O29" s="24"/>
      <c r="P29" s="9"/>
      <c r="Q29" s="9"/>
      <c r="R29" s="9"/>
      <c r="S29" s="9"/>
      <c r="T29" s="9"/>
      <c r="U29" s="9"/>
      <c r="V29" s="2"/>
      <c r="W29" s="7"/>
      <c r="X29" s="7"/>
      <c r="Y29" s="7"/>
      <c r="Z29" s="7"/>
      <c r="AA29" s="7"/>
      <c r="AB29" s="7"/>
      <c r="AC29" s="7"/>
    </row>
    <row r="30" spans="1:29" ht="15.75" customHeight="1" x14ac:dyDescent="0.2">
      <c r="A30" s="2"/>
      <c r="B30" s="39">
        <v>2021</v>
      </c>
      <c r="C30" s="40">
        <f t="shared" si="1"/>
        <v>586266066553.86536</v>
      </c>
      <c r="D30" s="41">
        <v>479774929130.3598</v>
      </c>
      <c r="E30" s="41">
        <v>16330377618.610939</v>
      </c>
      <c r="F30" s="42">
        <f t="shared" si="0"/>
        <v>85932396397.444672</v>
      </c>
      <c r="G30" s="42">
        <v>70564024585.890015</v>
      </c>
      <c r="H30" s="42">
        <v>15368371811.554649</v>
      </c>
      <c r="I30" s="42">
        <v>0</v>
      </c>
      <c r="J30" s="42">
        <v>4228363407.4499998</v>
      </c>
      <c r="K30" s="42">
        <v>0</v>
      </c>
      <c r="L30" s="42">
        <v>0</v>
      </c>
      <c r="M30" s="21"/>
      <c r="N30" s="28"/>
      <c r="O30" s="24"/>
      <c r="P30" s="9"/>
      <c r="Q30" s="9"/>
      <c r="R30" s="9"/>
      <c r="S30" s="9"/>
      <c r="T30" s="9"/>
      <c r="U30" s="9"/>
      <c r="V30" s="2"/>
      <c r="W30" s="7"/>
      <c r="X30" s="7"/>
      <c r="Y30" s="7"/>
      <c r="Z30" s="7"/>
      <c r="AA30" s="7"/>
      <c r="AB30" s="7"/>
      <c r="AC30" s="7"/>
    </row>
    <row r="31" spans="1:29" ht="15.75" customHeight="1" x14ac:dyDescent="0.2">
      <c r="A31" s="2"/>
      <c r="B31" s="39">
        <v>2022</v>
      </c>
      <c r="C31" s="40">
        <f t="shared" si="1"/>
        <v>1082141570229.817</v>
      </c>
      <c r="D31" s="41">
        <v>867687130093.17981</v>
      </c>
      <c r="E31" s="41">
        <v>30980325469.719982</v>
      </c>
      <c r="F31" s="42">
        <f t="shared" ref="F31" si="8">+G31+H31</f>
        <v>162981987519.15979</v>
      </c>
      <c r="G31" s="42">
        <v>121396878735.02998</v>
      </c>
      <c r="H31" s="42">
        <v>41585108784.129814</v>
      </c>
      <c r="I31" s="42">
        <v>0</v>
      </c>
      <c r="J31" s="42">
        <v>20492127147.757408</v>
      </c>
      <c r="K31" s="42">
        <v>0</v>
      </c>
      <c r="L31" s="42">
        <v>0</v>
      </c>
      <c r="M31" s="21"/>
      <c r="N31" s="28"/>
      <c r="O31" s="24"/>
      <c r="P31" s="9"/>
      <c r="Q31" s="9"/>
      <c r="R31" s="9"/>
      <c r="S31" s="9"/>
      <c r="T31" s="9"/>
      <c r="U31" s="9"/>
      <c r="V31" s="2"/>
      <c r="W31" s="7"/>
      <c r="X31" s="7"/>
      <c r="Y31" s="7"/>
      <c r="Z31" s="7"/>
      <c r="AA31" s="7"/>
      <c r="AB31" s="7"/>
      <c r="AC31" s="7"/>
    </row>
    <row r="32" spans="1:29" ht="15.75" customHeight="1" x14ac:dyDescent="0.2">
      <c r="A32" s="2"/>
      <c r="B32" s="39">
        <v>2023</v>
      </c>
      <c r="C32" s="40">
        <f t="shared" ref="C32" si="9">D32+E32+F32+J32+I32+K32+L32</f>
        <v>2625296500123.897</v>
      </c>
      <c r="D32" s="41">
        <v>2104739690783.3484</v>
      </c>
      <c r="E32" s="41">
        <v>77258140563.050003</v>
      </c>
      <c r="F32" s="42">
        <f t="shared" ref="F32" si="10">+G32+H32</f>
        <v>413366201310.84003</v>
      </c>
      <c r="G32" s="41">
        <v>287737375140.35004</v>
      </c>
      <c r="H32" s="41">
        <v>125628826170.48999</v>
      </c>
      <c r="I32" s="42"/>
      <c r="J32" s="41">
        <v>29932467466.658886</v>
      </c>
      <c r="K32" s="42"/>
      <c r="L32" s="42"/>
      <c r="M32" s="21"/>
      <c r="N32" s="28"/>
      <c r="O32" s="24"/>
      <c r="P32" s="9"/>
      <c r="Q32" s="9"/>
      <c r="R32" s="9"/>
      <c r="S32" s="9"/>
      <c r="T32" s="9"/>
      <c r="U32" s="9"/>
      <c r="V32" s="2"/>
      <c r="W32" s="7"/>
      <c r="X32" s="7"/>
      <c r="Y32" s="7"/>
      <c r="Z32" s="7"/>
      <c r="AA32" s="7"/>
      <c r="AB32" s="7"/>
      <c r="AC32" s="7"/>
    </row>
    <row r="33" spans="1:30" ht="18" customHeight="1" x14ac:dyDescent="0.2">
      <c r="A33" s="2"/>
      <c r="B33" s="2"/>
      <c r="C33" s="3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30" ht="12.75" customHeight="1" x14ac:dyDescent="0.2">
      <c r="A34" s="2"/>
      <c r="B34" s="4" t="s">
        <v>41</v>
      </c>
      <c r="C34" s="5"/>
      <c r="D34" s="5"/>
      <c r="E34" s="5"/>
      <c r="F34" s="5"/>
      <c r="G34" s="5"/>
      <c r="H34" s="5"/>
      <c r="I34" s="10"/>
      <c r="J34" s="10"/>
      <c r="K34" s="10"/>
      <c r="L34" s="2"/>
      <c r="M34" s="4"/>
      <c r="N34" s="5"/>
      <c r="O34" s="5"/>
      <c r="P34" s="5"/>
      <c r="Q34" s="5"/>
      <c r="R34" s="5"/>
      <c r="S34" s="5"/>
      <c r="T34" s="10"/>
      <c r="U34" s="10"/>
      <c r="V34" s="2"/>
      <c r="W34" s="2"/>
      <c r="X34" s="2"/>
      <c r="Y34" s="2"/>
      <c r="Z34" s="2"/>
      <c r="AA34" s="2"/>
    </row>
    <row r="35" spans="1:30" ht="6" customHeight="1" x14ac:dyDescent="0.2">
      <c r="A35" s="2"/>
      <c r="B35" s="5"/>
      <c r="C35" s="5"/>
      <c r="D35" s="5"/>
      <c r="E35" s="5"/>
      <c r="F35" s="5"/>
      <c r="G35" s="2"/>
      <c r="H35" s="2"/>
      <c r="I35" s="2"/>
      <c r="J35" s="2"/>
      <c r="K35" s="2"/>
      <c r="L35" s="2"/>
      <c r="M35" s="5"/>
      <c r="N35" s="5"/>
      <c r="O35" s="5"/>
      <c r="P35" s="5"/>
      <c r="Q35" s="5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30" ht="15" customHeight="1" x14ac:dyDescent="0.2">
      <c r="A36" s="2"/>
      <c r="B36" s="59" t="s">
        <v>2</v>
      </c>
      <c r="C36" s="56" t="s">
        <v>3</v>
      </c>
      <c r="D36" s="51" t="s">
        <v>11</v>
      </c>
      <c r="E36" s="51"/>
      <c r="F36" s="51"/>
      <c r="G36" s="51"/>
      <c r="H36" s="51"/>
      <c r="I36" s="55" t="s">
        <v>12</v>
      </c>
      <c r="J36" s="70" t="s">
        <v>13</v>
      </c>
      <c r="L36" s="69"/>
      <c r="M36" s="67"/>
      <c r="N36" s="66"/>
      <c r="O36" s="68"/>
      <c r="P36" s="67"/>
      <c r="Q36" s="67"/>
      <c r="R36" s="67"/>
      <c r="S36" s="67"/>
      <c r="T36" s="69"/>
      <c r="U36" s="69"/>
      <c r="V36" s="2"/>
      <c r="W36" s="2"/>
      <c r="X36" s="2"/>
      <c r="Y36" s="2"/>
      <c r="Z36" s="2"/>
    </row>
    <row r="37" spans="1:30" ht="13.5" customHeight="1" x14ac:dyDescent="0.2">
      <c r="A37" s="2"/>
      <c r="B37" s="60"/>
      <c r="C37" s="57"/>
      <c r="D37" s="54" t="s">
        <v>14</v>
      </c>
      <c r="E37" s="54"/>
      <c r="F37" s="54"/>
      <c r="G37" s="52" t="s">
        <v>15</v>
      </c>
      <c r="H37" s="52" t="s">
        <v>16</v>
      </c>
      <c r="I37" s="52"/>
      <c r="J37" s="71"/>
      <c r="L37" s="67"/>
      <c r="M37" s="67"/>
      <c r="N37" s="67"/>
      <c r="O37" s="68"/>
      <c r="P37" s="67"/>
      <c r="Q37" s="67"/>
      <c r="R37" s="69"/>
      <c r="S37" s="69"/>
      <c r="T37" s="67"/>
      <c r="U37" s="67"/>
      <c r="V37" s="2"/>
      <c r="W37" s="2"/>
      <c r="X37" s="2"/>
      <c r="Y37" s="2"/>
      <c r="Z37" s="2"/>
    </row>
    <row r="38" spans="1:30" ht="16.5" customHeight="1" x14ac:dyDescent="0.2">
      <c r="A38" s="2"/>
      <c r="B38" s="61"/>
      <c r="C38" s="58"/>
      <c r="D38" s="37" t="s">
        <v>3</v>
      </c>
      <c r="E38" s="37" t="s">
        <v>17</v>
      </c>
      <c r="F38" s="37" t="s">
        <v>18</v>
      </c>
      <c r="G38" s="53"/>
      <c r="H38" s="53"/>
      <c r="I38" s="53"/>
      <c r="J38" s="72"/>
      <c r="L38" s="67"/>
      <c r="M38" s="67"/>
      <c r="N38" s="67"/>
      <c r="O38" s="22"/>
      <c r="P38" s="22"/>
      <c r="Q38" s="22"/>
      <c r="R38" s="67"/>
      <c r="S38" s="67"/>
      <c r="T38" s="67"/>
      <c r="U38" s="67"/>
      <c r="V38" s="2"/>
      <c r="W38" s="2"/>
      <c r="X38" s="2"/>
      <c r="Y38" s="2"/>
      <c r="Z38" s="2"/>
    </row>
    <row r="39" spans="1:30" ht="15.75" customHeight="1" x14ac:dyDescent="0.2">
      <c r="A39" s="7"/>
      <c r="B39" s="39">
        <v>2001</v>
      </c>
      <c r="C39" s="41">
        <f t="shared" ref="C39:C46" si="11">D39+G39+H39+I39+J39</f>
        <v>3786897528.9999995</v>
      </c>
      <c r="D39" s="41">
        <f t="shared" ref="D39:D59" si="12">+E39+F39</f>
        <v>1714805936.534344</v>
      </c>
      <c r="E39" s="41">
        <v>300964786.80034238</v>
      </c>
      <c r="F39" s="41">
        <v>1413841149.7340016</v>
      </c>
      <c r="G39" s="41">
        <v>967191466.70111203</v>
      </c>
      <c r="H39" s="41">
        <v>117840924.02454396</v>
      </c>
      <c r="I39" s="41">
        <v>434992473.05999994</v>
      </c>
      <c r="J39" s="41">
        <v>552066728.67999995</v>
      </c>
      <c r="L39" s="7"/>
      <c r="M39" s="28"/>
      <c r="O39" s="7"/>
      <c r="P39" s="23"/>
      <c r="Q39" s="23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 ht="15.75" customHeight="1" x14ac:dyDescent="0.2">
      <c r="A40" s="7"/>
      <c r="B40" s="39">
        <v>2002</v>
      </c>
      <c r="C40" s="41">
        <f t="shared" si="11"/>
        <v>3608445831.8200006</v>
      </c>
      <c r="D40" s="41">
        <f t="shared" si="12"/>
        <v>1721423403.01244</v>
      </c>
      <c r="E40" s="41">
        <v>349154893.59898782</v>
      </c>
      <c r="F40" s="41">
        <v>1372268509.4134521</v>
      </c>
      <c r="G40" s="41">
        <v>786122491.51229119</v>
      </c>
      <c r="H40" s="41">
        <v>108856207.79526898</v>
      </c>
      <c r="I40" s="41">
        <v>450408782.95000005</v>
      </c>
      <c r="J40" s="41">
        <v>541634946.55000007</v>
      </c>
      <c r="L40" s="7"/>
      <c r="M40" s="28"/>
      <c r="O40" s="7"/>
      <c r="P40" s="23"/>
      <c r="Q40" s="23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ht="15.75" customHeight="1" x14ac:dyDescent="0.2">
      <c r="A41" s="7"/>
      <c r="B41" s="39">
        <v>2003</v>
      </c>
      <c r="C41" s="41">
        <f t="shared" si="11"/>
        <v>3719477041.0300002</v>
      </c>
      <c r="D41" s="41">
        <f t="shared" si="12"/>
        <v>1716154945.9284167</v>
      </c>
      <c r="E41" s="41">
        <v>310470097.56642067</v>
      </c>
      <c r="F41" s="41">
        <v>1405684848.3619962</v>
      </c>
      <c r="G41" s="41">
        <v>906778743.24499738</v>
      </c>
      <c r="H41" s="41">
        <v>107437274.44658631</v>
      </c>
      <c r="I41" s="41">
        <v>436816814.37</v>
      </c>
      <c r="J41" s="41">
        <v>552289263.04000008</v>
      </c>
      <c r="L41" s="7"/>
      <c r="M41" s="28"/>
      <c r="O41" s="7"/>
      <c r="P41" s="23"/>
      <c r="Q41" s="23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ht="15.75" customHeight="1" x14ac:dyDescent="0.2">
      <c r="A42" s="7"/>
      <c r="B42" s="39">
        <v>2004</v>
      </c>
      <c r="C42" s="41">
        <f t="shared" si="11"/>
        <v>4730832552.3299999</v>
      </c>
      <c r="D42" s="41">
        <f t="shared" si="12"/>
        <v>2127265125.7301257</v>
      </c>
      <c r="E42" s="41">
        <v>384076189.68427688</v>
      </c>
      <c r="F42" s="41">
        <v>1743188936.0458488</v>
      </c>
      <c r="G42" s="41">
        <v>1157133873.2152193</v>
      </c>
      <c r="H42" s="41">
        <v>121797857.24157253</v>
      </c>
      <c r="I42" s="41">
        <v>631045961.91308248</v>
      </c>
      <c r="J42" s="41">
        <v>693589734.23000002</v>
      </c>
      <c r="L42" s="7"/>
      <c r="M42" s="28"/>
      <c r="O42" s="7"/>
      <c r="P42" s="23"/>
      <c r="Q42" s="23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 ht="15.75" customHeight="1" x14ac:dyDescent="0.2">
      <c r="A43" s="7"/>
      <c r="B43" s="39">
        <v>2005</v>
      </c>
      <c r="C43" s="41">
        <f t="shared" si="11"/>
        <v>6704828990.4099998</v>
      </c>
      <c r="D43" s="41">
        <f t="shared" si="12"/>
        <v>2172463768.8748407</v>
      </c>
      <c r="E43" s="41">
        <v>516106775.54153013</v>
      </c>
      <c r="F43" s="41">
        <v>1656356993.3333108</v>
      </c>
      <c r="G43" s="41">
        <v>2482590493.4816756</v>
      </c>
      <c r="H43" s="41">
        <v>164299819.52348292</v>
      </c>
      <c r="I43" s="41">
        <v>920481674.60000014</v>
      </c>
      <c r="J43" s="41">
        <v>964993233.92999983</v>
      </c>
      <c r="L43" s="7"/>
      <c r="M43" s="28"/>
      <c r="O43" s="7"/>
      <c r="P43" s="23"/>
      <c r="Q43" s="23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 ht="15.75" customHeight="1" x14ac:dyDescent="0.2">
      <c r="A44" s="7"/>
      <c r="B44" s="39">
        <v>2006</v>
      </c>
      <c r="C44" s="41">
        <f t="shared" si="11"/>
        <v>8660178181.6399994</v>
      </c>
      <c r="D44" s="41">
        <f t="shared" si="12"/>
        <v>2475917448.2638454</v>
      </c>
      <c r="E44" s="41">
        <v>542418381.28237963</v>
      </c>
      <c r="F44" s="41">
        <v>1933499066.9814658</v>
      </c>
      <c r="G44" s="41">
        <v>3236719100.4510932</v>
      </c>
      <c r="H44" s="41">
        <v>207439511.34268832</v>
      </c>
      <c r="I44" s="41">
        <v>1517078283.532372</v>
      </c>
      <c r="J44" s="41">
        <v>1223023838.05</v>
      </c>
      <c r="L44" s="7"/>
      <c r="M44" s="28"/>
      <c r="O44" s="7"/>
      <c r="P44" s="23"/>
      <c r="Q44" s="23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 ht="15.75" customHeight="1" x14ac:dyDescent="0.2">
      <c r="A45" s="7"/>
      <c r="B45" s="39">
        <v>2007</v>
      </c>
      <c r="C45" s="41">
        <f t="shared" si="11"/>
        <v>11058138892.560001</v>
      </c>
      <c r="D45" s="41">
        <f t="shared" si="12"/>
        <v>3322332936.1730928</v>
      </c>
      <c r="E45" s="41">
        <v>731356116.82151389</v>
      </c>
      <c r="F45" s="41">
        <v>2590976819.3515787</v>
      </c>
      <c r="G45" s="41">
        <v>3710913696.6040154</v>
      </c>
      <c r="H45" s="41">
        <v>271666984.7738713</v>
      </c>
      <c r="I45" s="41">
        <v>2229505143.7190213</v>
      </c>
      <c r="J45" s="41">
        <v>1523720131.2900002</v>
      </c>
      <c r="L45" s="7"/>
      <c r="M45" s="28"/>
      <c r="O45" s="7"/>
      <c r="P45" s="23"/>
      <c r="Q45" s="23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 ht="15.75" customHeight="1" x14ac:dyDescent="0.2">
      <c r="A46" s="7"/>
      <c r="B46" s="39">
        <v>2008</v>
      </c>
      <c r="C46" s="41">
        <f t="shared" si="11"/>
        <v>15787468064.163502</v>
      </c>
      <c r="D46" s="41">
        <f t="shared" si="12"/>
        <v>4501617108.3245487</v>
      </c>
      <c r="E46" s="41">
        <v>1228120715.080646</v>
      </c>
      <c r="F46" s="41">
        <v>3273496393.2439032</v>
      </c>
      <c r="G46" s="41">
        <v>5161438591.6975746</v>
      </c>
      <c r="H46" s="41">
        <v>376131625.40787709</v>
      </c>
      <c r="I46" s="41">
        <v>3603837021.8635001</v>
      </c>
      <c r="J46" s="41">
        <v>2144443716.8700004</v>
      </c>
      <c r="L46" s="7"/>
      <c r="M46" s="28"/>
      <c r="O46" s="7"/>
      <c r="P46" s="23"/>
      <c r="Q46" s="23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ht="15.75" customHeight="1" x14ac:dyDescent="0.2">
      <c r="A47" s="7"/>
      <c r="B47" s="39">
        <v>2009</v>
      </c>
      <c r="C47" s="41">
        <f t="shared" ref="C47:C58" si="13">D47+G47+H47+I47+J47</f>
        <v>19497613054.610001</v>
      </c>
      <c r="D47" s="41">
        <f t="shared" si="12"/>
        <v>4864590699.0711412</v>
      </c>
      <c r="E47" s="41">
        <v>1372867628.421128</v>
      </c>
      <c r="F47" s="41">
        <v>3491723070.6500134</v>
      </c>
      <c r="G47" s="41">
        <v>6509585228.9316826</v>
      </c>
      <c r="H47" s="41">
        <v>518230646.12717575</v>
      </c>
      <c r="I47" s="41">
        <v>4950149001.880002</v>
      </c>
      <c r="J47" s="41">
        <v>2655057478.5999999</v>
      </c>
      <c r="L47" s="7"/>
      <c r="M47" s="28"/>
      <c r="O47" s="7"/>
      <c r="P47" s="23"/>
      <c r="Q47" s="23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ht="15.75" customHeight="1" x14ac:dyDescent="0.2">
      <c r="A48" s="7"/>
      <c r="B48" s="39">
        <v>2010</v>
      </c>
      <c r="C48" s="41">
        <f t="shared" si="13"/>
        <v>22507116140.189999</v>
      </c>
      <c r="D48" s="41">
        <f t="shared" si="12"/>
        <v>4910967075.2715607</v>
      </c>
      <c r="E48" s="41">
        <v>1508752970.2762399</v>
      </c>
      <c r="F48" s="41">
        <v>3402214104.9953213</v>
      </c>
      <c r="G48" s="41">
        <v>7033343608.5908022</v>
      </c>
      <c r="H48" s="41">
        <v>558514997.53763831</v>
      </c>
      <c r="I48" s="41">
        <v>6870200074.3400002</v>
      </c>
      <c r="J48" s="41">
        <v>3134090384.4499998</v>
      </c>
      <c r="L48" s="7"/>
      <c r="M48" s="28"/>
      <c r="O48" s="7"/>
      <c r="P48" s="23"/>
      <c r="Q48" s="23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ht="15.75" customHeight="1" x14ac:dyDescent="0.2">
      <c r="A49" s="7"/>
      <c r="B49" s="39" t="s">
        <v>19</v>
      </c>
      <c r="C49" s="41">
        <f t="shared" si="13"/>
        <v>31842848038.163872</v>
      </c>
      <c r="D49" s="41">
        <f t="shared" si="12"/>
        <v>9901979445.3779697</v>
      </c>
      <c r="E49" s="41">
        <v>2161729726.6788278</v>
      </c>
      <c r="F49" s="41">
        <v>7740249718.6991415</v>
      </c>
      <c r="G49" s="41">
        <v>12057650938.64299</v>
      </c>
      <c r="H49" s="41">
        <v>927565827.19291794</v>
      </c>
      <c r="I49" s="41">
        <v>4866835424.5599995</v>
      </c>
      <c r="J49" s="41">
        <v>4088816402.3899999</v>
      </c>
      <c r="L49" s="7"/>
      <c r="M49" s="28"/>
      <c r="O49" s="7"/>
      <c r="P49" s="23"/>
      <c r="Q49" s="23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ht="15.75" customHeight="1" x14ac:dyDescent="0.2">
      <c r="A50" s="7"/>
      <c r="B50" s="39">
        <v>2012</v>
      </c>
      <c r="C50" s="41">
        <f t="shared" si="13"/>
        <v>38137595160.623184</v>
      </c>
      <c r="D50" s="41">
        <f t="shared" si="12"/>
        <v>12636186951.263443</v>
      </c>
      <c r="E50" s="41">
        <v>2742781071.8016701</v>
      </c>
      <c r="F50" s="41">
        <v>9893405879.4617729</v>
      </c>
      <c r="G50" s="41">
        <v>13351387886.901451</v>
      </c>
      <c r="H50" s="41">
        <v>1324361906.4802935</v>
      </c>
      <c r="I50" s="41">
        <v>5900202452.8480005</v>
      </c>
      <c r="J50" s="41">
        <v>4925455963.1300001</v>
      </c>
      <c r="L50" s="7"/>
      <c r="M50" s="28"/>
      <c r="O50" s="7"/>
      <c r="P50" s="23"/>
      <c r="Q50" s="23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ht="15.75" customHeight="1" x14ac:dyDescent="0.2">
      <c r="A51" s="7"/>
      <c r="B51" s="39">
        <v>2013</v>
      </c>
      <c r="C51" s="41">
        <f t="shared" si="13"/>
        <v>48158563324.974991</v>
      </c>
      <c r="D51" s="41">
        <f t="shared" si="12"/>
        <v>15486607967.783031</v>
      </c>
      <c r="E51" s="41">
        <v>4119488146.2859182</v>
      </c>
      <c r="F51" s="41">
        <v>11367119821.497112</v>
      </c>
      <c r="G51" s="41">
        <v>18876290074.084175</v>
      </c>
      <c r="H51" s="41">
        <v>1735530427.9877896</v>
      </c>
      <c r="I51" s="41">
        <v>6364232731.8900013</v>
      </c>
      <c r="J51" s="41">
        <v>5695902123.2299995</v>
      </c>
      <c r="L51" s="7"/>
      <c r="M51" s="28"/>
      <c r="O51" s="7"/>
      <c r="P51" s="23"/>
      <c r="Q51" s="23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ht="15.75" customHeight="1" x14ac:dyDescent="0.2">
      <c r="A52" s="7"/>
      <c r="B52" s="39">
        <v>2014</v>
      </c>
      <c r="C52" s="41">
        <f t="shared" si="13"/>
        <v>61306672377.430008</v>
      </c>
      <c r="D52" s="41">
        <f t="shared" si="12"/>
        <v>19548647267.239868</v>
      </c>
      <c r="E52" s="41">
        <v>5067755195.0178738</v>
      </c>
      <c r="F52" s="41">
        <v>14480892072.221996</v>
      </c>
      <c r="G52" s="41">
        <v>21831546894.746445</v>
      </c>
      <c r="H52" s="41">
        <v>2446066367.3436985</v>
      </c>
      <c r="I52" s="41">
        <v>9938389322.6399994</v>
      </c>
      <c r="J52" s="41">
        <v>7542022525.460001</v>
      </c>
      <c r="L52" s="7"/>
      <c r="M52" s="28"/>
      <c r="O52" s="7"/>
      <c r="P52" s="23"/>
      <c r="Q52" s="23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ht="15.75" customHeight="1" x14ac:dyDescent="0.2">
      <c r="A53" s="7"/>
      <c r="B53" s="39">
        <v>2015</v>
      </c>
      <c r="C53" s="41">
        <f t="shared" si="13"/>
        <v>90796472066.681885</v>
      </c>
      <c r="D53" s="41">
        <f t="shared" si="12"/>
        <v>31151937124.224297</v>
      </c>
      <c r="E53" s="41">
        <v>8232792375.5934448</v>
      </c>
      <c r="F53" s="41">
        <v>22919144748.630852</v>
      </c>
      <c r="G53" s="41">
        <v>29877323409.158123</v>
      </c>
      <c r="H53" s="41">
        <v>4413118787.4194765</v>
      </c>
      <c r="I53" s="41">
        <v>14578679370.259998</v>
      </c>
      <c r="J53" s="41">
        <v>10775413375.619999</v>
      </c>
      <c r="L53" s="7"/>
      <c r="M53" s="28"/>
      <c r="O53" s="7"/>
      <c r="P53" s="23"/>
      <c r="Q53" s="23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ht="15.75" customHeight="1" x14ac:dyDescent="0.2">
      <c r="A54" s="7"/>
      <c r="B54" s="39">
        <v>2016</v>
      </c>
      <c r="C54" s="41">
        <f t="shared" si="13"/>
        <v>115807375946.36397</v>
      </c>
      <c r="D54" s="41">
        <f t="shared" si="12"/>
        <v>39494592763.247406</v>
      </c>
      <c r="E54" s="41">
        <v>10636309525.201052</v>
      </c>
      <c r="F54" s="41">
        <v>28858283238.046352</v>
      </c>
      <c r="G54" s="41">
        <v>38893510172.60424</v>
      </c>
      <c r="H54" s="41">
        <v>5251093337.0823212</v>
      </c>
      <c r="I54" s="41">
        <v>17744235281.23</v>
      </c>
      <c r="J54" s="41">
        <v>14423944392.200003</v>
      </c>
      <c r="L54" s="7"/>
      <c r="M54" s="28"/>
      <c r="O54" s="7"/>
      <c r="P54" s="23"/>
      <c r="Q54" s="23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ht="15.75" customHeight="1" x14ac:dyDescent="0.2">
      <c r="A55" s="7"/>
      <c r="B55" s="39">
        <v>2017</v>
      </c>
      <c r="C55" s="41">
        <f t="shared" si="13"/>
        <v>145971530993.94</v>
      </c>
      <c r="D55" s="41">
        <f t="shared" si="12"/>
        <v>51278794246.935776</v>
      </c>
      <c r="E55" s="41">
        <v>13818211223.15366</v>
      </c>
      <c r="F55" s="41">
        <v>37460583023.782112</v>
      </c>
      <c r="G55" s="41">
        <v>45138663937.946823</v>
      </c>
      <c r="H55" s="41">
        <v>8498107632.8538265</v>
      </c>
      <c r="I55" s="41">
        <v>22856232767.333572</v>
      </c>
      <c r="J55" s="41">
        <v>18199732408.870003</v>
      </c>
      <c r="L55" s="7"/>
      <c r="M55" s="28"/>
      <c r="O55" s="7"/>
      <c r="P55" s="23"/>
      <c r="Q55" s="23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ht="15.75" customHeight="1" x14ac:dyDescent="0.2">
      <c r="A56" s="7"/>
      <c r="B56" s="39">
        <v>2018</v>
      </c>
      <c r="C56" s="41">
        <f t="shared" si="13"/>
        <v>184574423244.19</v>
      </c>
      <c r="D56" s="41">
        <f t="shared" si="12"/>
        <v>65205454869.867783</v>
      </c>
      <c r="E56" s="41">
        <v>16116702281.982763</v>
      </c>
      <c r="F56" s="41">
        <v>49088752587.885017</v>
      </c>
      <c r="G56" s="41">
        <v>57473113159.350967</v>
      </c>
      <c r="H56" s="41">
        <v>7423355586.7820053</v>
      </c>
      <c r="I56" s="41">
        <v>31387436289.009258</v>
      </c>
      <c r="J56" s="41">
        <v>23085063339.179996</v>
      </c>
      <c r="L56" s="7"/>
      <c r="M56" s="28"/>
      <c r="O56" s="7"/>
      <c r="P56" s="23"/>
      <c r="Q56" s="23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ht="15.75" customHeight="1" x14ac:dyDescent="0.2">
      <c r="A57" s="7"/>
      <c r="B57" s="39">
        <v>2019</v>
      </c>
      <c r="C57" s="41">
        <f t="shared" si="13"/>
        <v>265351491532.74005</v>
      </c>
      <c r="D57" s="41">
        <f t="shared" si="12"/>
        <v>92502184249.306702</v>
      </c>
      <c r="E57" s="41">
        <v>29066917048.793217</v>
      </c>
      <c r="F57" s="41">
        <v>63435267200.513481</v>
      </c>
      <c r="G57" s="41">
        <v>94161551401.734024</v>
      </c>
      <c r="H57" s="41">
        <v>9691725307.6712551</v>
      </c>
      <c r="I57" s="41">
        <v>36790416263.828049</v>
      </c>
      <c r="J57" s="41">
        <v>32205614310.199997</v>
      </c>
      <c r="L57" s="7"/>
      <c r="M57" s="28"/>
      <c r="O57" s="9"/>
      <c r="P57" s="25"/>
      <c r="Q57" s="25"/>
      <c r="R57" s="9"/>
      <c r="S57" s="9"/>
      <c r="T57" s="9"/>
      <c r="U57" s="9"/>
      <c r="V57" s="7"/>
      <c r="W57" s="7"/>
      <c r="X57" s="7"/>
      <c r="Y57" s="7"/>
      <c r="Z57" s="7"/>
      <c r="AA57" s="7"/>
      <c r="AB57" s="7"/>
      <c r="AC57" s="7"/>
      <c r="AD57" s="7"/>
    </row>
    <row r="58" spans="1:30" ht="15.75" customHeight="1" x14ac:dyDescent="0.2">
      <c r="A58" s="7"/>
      <c r="B58" s="39">
        <v>2020</v>
      </c>
      <c r="C58" s="41">
        <f t="shared" si="13"/>
        <v>377929984588.92798</v>
      </c>
      <c r="D58" s="41">
        <f t="shared" si="12"/>
        <v>121660649227.80917</v>
      </c>
      <c r="E58" s="41">
        <v>35705631054.42086</v>
      </c>
      <c r="F58" s="41">
        <v>85955018173.388306</v>
      </c>
      <c r="G58" s="41">
        <v>148063305486.46805</v>
      </c>
      <c r="H58" s="41">
        <v>14349202691.361755</v>
      </c>
      <c r="I58" s="41">
        <v>45017395029.268997</v>
      </c>
      <c r="J58" s="41">
        <v>48839432154.019997</v>
      </c>
      <c r="K58" s="36"/>
      <c r="L58" s="7"/>
      <c r="M58" s="28"/>
      <c r="O58" s="9"/>
      <c r="P58" s="25"/>
      <c r="Q58" s="25"/>
      <c r="R58" s="9"/>
      <c r="S58" s="9"/>
      <c r="T58" s="9"/>
      <c r="U58" s="9"/>
      <c r="V58" s="7"/>
      <c r="W58" s="7"/>
      <c r="X58" s="7"/>
      <c r="Y58" s="7"/>
      <c r="Z58" s="7"/>
      <c r="AA58" s="7"/>
      <c r="AB58" s="7"/>
      <c r="AC58" s="7"/>
      <c r="AD58" s="7"/>
    </row>
    <row r="59" spans="1:30" ht="15.75" customHeight="1" x14ac:dyDescent="0.2">
      <c r="A59" s="7"/>
      <c r="B59" s="39">
        <v>2021</v>
      </c>
      <c r="C59" s="41">
        <f>D59+G59+H59+I59+J59</f>
        <v>586266066553.86548</v>
      </c>
      <c r="D59" s="41">
        <f t="shared" si="12"/>
        <v>185628386787.82483</v>
      </c>
      <c r="E59" s="41">
        <v>53094899069.994232</v>
      </c>
      <c r="F59" s="41">
        <v>132533487717.83058</v>
      </c>
      <c r="G59" s="41">
        <v>212358980572.74173</v>
      </c>
      <c r="H59" s="41">
        <v>25662474475.933064</v>
      </c>
      <c r="I59" s="41">
        <v>92052200131.475891</v>
      </c>
      <c r="J59" s="41">
        <v>70564024585.890015</v>
      </c>
      <c r="K59" s="31"/>
      <c r="L59" s="7"/>
      <c r="M59" s="28"/>
      <c r="O59" s="9"/>
      <c r="P59" s="25"/>
      <c r="Q59" s="25"/>
      <c r="R59" s="9"/>
      <c r="S59" s="9"/>
      <c r="T59" s="9"/>
      <c r="U59" s="9"/>
      <c r="V59" s="7"/>
      <c r="W59" s="7"/>
      <c r="X59" s="7"/>
      <c r="Y59" s="7"/>
      <c r="Z59" s="7"/>
      <c r="AA59" s="7"/>
      <c r="AB59" s="7"/>
      <c r="AC59" s="7"/>
      <c r="AD59" s="7"/>
    </row>
    <row r="60" spans="1:30" ht="15.75" customHeight="1" x14ac:dyDescent="0.2">
      <c r="A60" s="7"/>
      <c r="B60" s="39">
        <v>2022</v>
      </c>
      <c r="C60" s="41">
        <f>D60+G60+H60+I60+J60</f>
        <v>1082141570229.8173</v>
      </c>
      <c r="D60" s="41">
        <f t="shared" ref="D60" si="14">+E60+F60</f>
        <v>337089620529.53418</v>
      </c>
      <c r="E60" s="41">
        <v>98440163076.801254</v>
      </c>
      <c r="F60" s="41">
        <v>238649457452.73294</v>
      </c>
      <c r="G60" s="41">
        <v>407302869112.75458</v>
      </c>
      <c r="H60" s="41">
        <v>46115629249.72113</v>
      </c>
      <c r="I60" s="41">
        <v>170236572602.77725</v>
      </c>
      <c r="J60" s="41">
        <v>121396878735.03</v>
      </c>
      <c r="L60" s="7"/>
      <c r="M60" s="28"/>
      <c r="O60" s="9"/>
      <c r="P60" s="25"/>
      <c r="Q60" s="25"/>
      <c r="R60" s="9"/>
      <c r="S60" s="9"/>
      <c r="T60" s="9"/>
      <c r="U60" s="9"/>
      <c r="V60" s="7"/>
      <c r="W60" s="7"/>
      <c r="X60" s="7"/>
      <c r="Y60" s="7"/>
      <c r="Z60" s="7"/>
      <c r="AA60" s="7"/>
      <c r="AB60" s="7"/>
      <c r="AC60" s="7"/>
      <c r="AD60" s="7"/>
    </row>
    <row r="61" spans="1:30" ht="15.75" customHeight="1" x14ac:dyDescent="0.2">
      <c r="A61" s="7"/>
      <c r="B61" s="39">
        <v>2023</v>
      </c>
      <c r="C61" s="41">
        <f>D61+G61+H61+I61+J61</f>
        <v>2625296500123.8975</v>
      </c>
      <c r="D61" s="41">
        <f t="shared" ref="D61" si="15">+E61+F61</f>
        <v>831662888755.39038</v>
      </c>
      <c r="E61" s="41">
        <v>233671218506.33493</v>
      </c>
      <c r="F61" s="41">
        <v>597991670249.05542</v>
      </c>
      <c r="G61" s="41">
        <v>891710528994.3645</v>
      </c>
      <c r="H61" s="41">
        <v>97441441522.540848</v>
      </c>
      <c r="I61" s="41">
        <v>516744265711.25165</v>
      </c>
      <c r="J61" s="41">
        <f>+G32</f>
        <v>287737375140.35004</v>
      </c>
      <c r="L61" s="7"/>
      <c r="M61" s="28"/>
      <c r="O61" s="9"/>
      <c r="P61" s="25"/>
      <c r="Q61" s="25"/>
      <c r="R61" s="9"/>
      <c r="S61" s="9"/>
      <c r="T61" s="9"/>
      <c r="U61" s="9"/>
      <c r="V61" s="7"/>
      <c r="W61" s="7"/>
      <c r="X61" s="7"/>
      <c r="Y61" s="7"/>
      <c r="Z61" s="7"/>
      <c r="AA61" s="7"/>
      <c r="AB61" s="7"/>
      <c r="AC61" s="7"/>
      <c r="AD61" s="7"/>
    </row>
    <row r="62" spans="1:30" ht="15.75" customHeight="1" x14ac:dyDescent="0.2">
      <c r="A62" s="7"/>
      <c r="B62" s="21"/>
      <c r="C62" s="28"/>
      <c r="D62" s="27"/>
      <c r="E62" s="9"/>
      <c r="F62" s="25"/>
      <c r="G62" s="25"/>
      <c r="H62" s="9"/>
      <c r="I62" s="9"/>
      <c r="J62" s="9"/>
      <c r="K62" s="9"/>
      <c r="L62" s="25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</row>
    <row r="63" spans="1:30" ht="15.75" customHeight="1" x14ac:dyDescent="0.2">
      <c r="A63" s="7"/>
      <c r="B63" s="21"/>
      <c r="C63" s="22"/>
      <c r="D63" s="27"/>
      <c r="E63" s="9"/>
      <c r="F63" s="25"/>
      <c r="G63" s="25"/>
      <c r="H63" s="9"/>
      <c r="I63" s="9"/>
      <c r="J63" s="9"/>
      <c r="K63" s="9"/>
      <c r="L63" s="25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</row>
    <row r="64" spans="1:30" ht="24" customHeight="1" x14ac:dyDescent="0.2">
      <c r="A64" s="11"/>
      <c r="B64" s="80" t="s">
        <v>29</v>
      </c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25.5" customHeight="1" x14ac:dyDescent="0.2">
      <c r="A65" s="11"/>
      <c r="B65" s="80" t="s">
        <v>20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2" customHeight="1" x14ac:dyDescent="0.2">
      <c r="A66" s="11"/>
      <c r="B66" s="12" t="s">
        <v>30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1.25" customHeight="1" x14ac:dyDescent="0.2">
      <c r="A67" s="11"/>
      <c r="B67" s="80" t="s">
        <v>21</v>
      </c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1.25" customHeight="1" x14ac:dyDescent="0.2">
      <c r="A68" s="11"/>
      <c r="B68" s="12" t="s">
        <v>22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1.25" customHeight="1" x14ac:dyDescent="0.2">
      <c r="A69" s="11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2.75" customHeight="1" x14ac:dyDescent="0.2">
      <c r="A70" s="11"/>
      <c r="B70" s="5" t="s">
        <v>35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2" customHeight="1" x14ac:dyDescent="0.2">
      <c r="A71" s="11"/>
      <c r="B71" s="11" t="s">
        <v>23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23.25" customHeight="1" x14ac:dyDescent="0.2">
      <c r="A72" s="11"/>
      <c r="B72" s="81" t="s">
        <v>34</v>
      </c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2" customHeight="1" x14ac:dyDescent="0.2">
      <c r="A73" s="11"/>
      <c r="B73" s="81" t="s">
        <v>24</v>
      </c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2" customHeight="1" x14ac:dyDescent="0.2">
      <c r="A74" s="11"/>
      <c r="B74" s="82" t="s">
        <v>32</v>
      </c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27" customHeight="1" x14ac:dyDescent="0.2">
      <c r="A75" s="11"/>
      <c r="B75" s="80" t="s">
        <v>25</v>
      </c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 x14ac:dyDescent="0.2">
      <c r="A76" s="11"/>
      <c r="B76" s="80" t="s">
        <v>26</v>
      </c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2.75" customHeight="1" x14ac:dyDescent="0.2">
      <c r="A77" s="2"/>
      <c r="B77" s="11" t="s">
        <v>33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83" t="s">
        <v>27</v>
      </c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9" t="s">
        <v>31</v>
      </c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9" t="s">
        <v>36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40.5" customHeight="1" x14ac:dyDescent="0.2">
      <c r="A81" s="2"/>
      <c r="B81" s="80" t="s">
        <v>39</v>
      </c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26"/>
      <c r="N81" s="26"/>
      <c r="O81" s="26"/>
      <c r="P81" s="26"/>
      <c r="Q81" s="26"/>
      <c r="R81" s="26"/>
      <c r="S81" s="26"/>
      <c r="T81" s="2"/>
      <c r="U81" s="2"/>
      <c r="V81" s="2"/>
      <c r="W81" s="2"/>
      <c r="X81" s="2"/>
      <c r="Y81" s="2"/>
      <c r="Z81" s="2"/>
      <c r="AA81" s="2"/>
    </row>
    <row r="82" spans="1:27" ht="1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 ht="18" customHeight="1" x14ac:dyDescent="0.2">
      <c r="A83" s="2"/>
      <c r="B83" s="15"/>
      <c r="C83" s="2"/>
      <c r="D83" s="2"/>
      <c r="E83" s="2"/>
      <c r="F83" s="2"/>
      <c r="G83" s="2"/>
      <c r="H83" s="7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4.25" customHeight="1" x14ac:dyDescent="0.2">
      <c r="A84" s="2"/>
      <c r="B84" s="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5" customHeight="1" x14ac:dyDescent="0.2">
      <c r="A85" s="2"/>
      <c r="B85" s="4"/>
      <c r="C85" s="1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4.25" customHeight="1" x14ac:dyDescent="0.2">
      <c r="A86" s="2"/>
      <c r="B86" s="1"/>
      <c r="C86" s="1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5" customHeight="1" x14ac:dyDescent="0.2">
      <c r="A87" s="2"/>
      <c r="B87" s="16"/>
      <c r="C87" s="1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5" customHeight="1" x14ac:dyDescent="0.2">
      <c r="A89" s="2"/>
      <c r="B89" s="4"/>
      <c r="C89" s="1"/>
      <c r="D89" s="1"/>
      <c r="E89" s="1"/>
      <c r="F89" s="4"/>
      <c r="G89" s="1"/>
      <c r="H89" s="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5"/>
      <c r="C90" s="2"/>
      <c r="D90" s="2"/>
      <c r="E90" s="2"/>
      <c r="F90" s="5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20.25" customHeight="1" x14ac:dyDescent="0.2">
      <c r="A92" s="2"/>
      <c r="B92" s="2"/>
      <c r="C92" s="77"/>
      <c r="D92" s="78"/>
      <c r="E92" s="78"/>
      <c r="F92" s="78"/>
      <c r="G92" s="9"/>
      <c r="H92" s="9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8.75" customHeight="1" x14ac:dyDescent="0.2">
      <c r="A94" s="2"/>
      <c r="B94" s="2"/>
      <c r="C94" s="77"/>
      <c r="D94" s="78"/>
      <c r="E94" s="78"/>
      <c r="F94" s="78"/>
      <c r="G94" s="9"/>
      <c r="H94" s="9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21" customHeight="1" x14ac:dyDescent="0.2">
      <c r="A96" s="2"/>
      <c r="B96" s="2"/>
      <c r="C96" s="2"/>
      <c r="D96" s="2"/>
      <c r="E96" s="2"/>
      <c r="F96" s="2"/>
      <c r="G96" s="18"/>
      <c r="H96" s="19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27.75" customHeight="1" x14ac:dyDescent="0.2">
      <c r="A98" s="2"/>
      <c r="B98" s="2"/>
      <c r="C98" s="79"/>
      <c r="D98" s="78"/>
      <c r="E98" s="78"/>
      <c r="F98" s="78"/>
      <c r="G98" s="20"/>
      <c r="H98" s="9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8" customHeight="1" x14ac:dyDescent="0.2">
      <c r="A101" s="2"/>
      <c r="B101" s="79"/>
      <c r="C101" s="78"/>
      <c r="D101" s="78"/>
      <c r="E101" s="78"/>
      <c r="F101" s="78"/>
      <c r="G101" s="78"/>
      <c r="H101" s="78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7.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53.25" customHeight="1" x14ac:dyDescent="0.2">
      <c r="A103" s="2"/>
      <c r="B103" s="79"/>
      <c r="C103" s="78"/>
      <c r="D103" s="78"/>
      <c r="E103" s="78"/>
      <c r="F103" s="78"/>
      <c r="G103" s="78"/>
      <c r="H103" s="78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</sheetData>
  <mergeCells count="48">
    <mergeCell ref="B64:L64"/>
    <mergeCell ref="B65:L65"/>
    <mergeCell ref="B81:L81"/>
    <mergeCell ref="B67:L67"/>
    <mergeCell ref="B72:L72"/>
    <mergeCell ref="B73:L73"/>
    <mergeCell ref="B74:L74"/>
    <mergeCell ref="B75:L75"/>
    <mergeCell ref="B76:L76"/>
    <mergeCell ref="B78:L78"/>
    <mergeCell ref="C92:F92"/>
    <mergeCell ref="C94:F94"/>
    <mergeCell ref="C98:F98"/>
    <mergeCell ref="B101:H101"/>
    <mergeCell ref="B103:H103"/>
    <mergeCell ref="L36:M38"/>
    <mergeCell ref="J36:J38"/>
    <mergeCell ref="H37:H38"/>
    <mergeCell ref="J7:J9"/>
    <mergeCell ref="E8:E9"/>
    <mergeCell ref="K7:K9"/>
    <mergeCell ref="L7:L9"/>
    <mergeCell ref="U7:U9"/>
    <mergeCell ref="P8:P9"/>
    <mergeCell ref="Q8:Q9"/>
    <mergeCell ref="R8:T8"/>
    <mergeCell ref="M7:N9"/>
    <mergeCell ref="O7:O9"/>
    <mergeCell ref="P7:T7"/>
    <mergeCell ref="N36:N38"/>
    <mergeCell ref="O36:S36"/>
    <mergeCell ref="T36:T38"/>
    <mergeCell ref="U36:U38"/>
    <mergeCell ref="O37:Q37"/>
    <mergeCell ref="R37:R38"/>
    <mergeCell ref="S37:S38"/>
    <mergeCell ref="B7:B9"/>
    <mergeCell ref="D36:H36"/>
    <mergeCell ref="G37:G38"/>
    <mergeCell ref="D37:F37"/>
    <mergeCell ref="I36:I38"/>
    <mergeCell ref="C36:C38"/>
    <mergeCell ref="B36:B38"/>
    <mergeCell ref="C7:C9"/>
    <mergeCell ref="D8:D9"/>
    <mergeCell ref="F8:H8"/>
    <mergeCell ref="D7:I7"/>
    <mergeCell ref="I8:I9"/>
  </mergeCells>
  <pageMargins left="0.7" right="0.7" top="0.75" bottom="0.75" header="0" footer="0"/>
  <pageSetup orientation="landscape" r:id="rId1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Educativo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Jorgelina Raschia</cp:lastModifiedBy>
  <dcterms:created xsi:type="dcterms:W3CDTF">2009-04-06T18:32:29Z</dcterms:created>
  <dcterms:modified xsi:type="dcterms:W3CDTF">2025-02-28T19:15:20Z</dcterms:modified>
</cp:coreProperties>
</file>