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Nuevo BEL\Actualización 2022\EAHU TOTAL URBANO 2022\Arbol EPH Total Urbano 2022\"/>
    </mc:Choice>
  </mc:AlternateContent>
  <bookViews>
    <workbookView xWindow="1440" yWindow="1260" windowWidth="22005" windowHeight="8130"/>
  </bookViews>
  <sheets>
    <sheet name="Diagrama" sheetId="4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_______________cd1" hidden="1">{"'cua 42'!$A$1:$O$40"}</definedName>
    <definedName name="________________________________cd1" hidden="1">{"'cua 42'!$A$1:$O$40"}</definedName>
    <definedName name="______________________________cd1" hidden="1">{"'cua 42'!$A$1:$O$40"}</definedName>
    <definedName name="_____________________________cd1" hidden="1">{"'cua 42'!$A$1:$O$40"}</definedName>
    <definedName name="___________________________cd1" hidden="1">{"'cua 42'!$A$1:$O$40"}</definedName>
    <definedName name="__________________________cd1" hidden="1">{"'cua 42'!$A$1:$O$40"}</definedName>
    <definedName name="_________________________cd1" hidden="1">{"'cua 42'!$A$1:$O$40"}</definedName>
    <definedName name="________________________cd1" hidden="1">{"'cua 42'!$A$1:$O$40"}</definedName>
    <definedName name="_______________________cd1" hidden="1">{"'cua 42'!$A$1:$O$40"}</definedName>
    <definedName name="______________________cd1" hidden="1">{"'cua 42'!$A$1:$O$40"}</definedName>
    <definedName name="_____________________cd1" hidden="1">{"'cua 42'!$A$1:$O$40"}</definedName>
    <definedName name="___________________cd1" hidden="1">{"'cua 42'!$A$1:$O$40"}</definedName>
    <definedName name="__________________cd1" hidden="1">{"'cua 42'!$A$1:$O$40"}</definedName>
    <definedName name="_________________cd1" hidden="1">{"'cua 42'!$A$1:$O$40"}</definedName>
    <definedName name="________________cd1" hidden="1">{"'cua 42'!$A$1:$O$40"}</definedName>
    <definedName name="_______________cd1" hidden="1">{"'cua 42'!$A$1:$O$40"}</definedName>
    <definedName name="______________cd1" hidden="1">{"'cua 42'!$A$1:$O$40"}</definedName>
    <definedName name="_____________cd1" hidden="1">{"'cua 42'!$A$1:$O$40"}</definedName>
    <definedName name="____________cd1" hidden="1">{"'cua 42'!$A$1:$O$40"}</definedName>
    <definedName name="___________cd1" hidden="1">{"'cua 42'!$A$1:$O$40"}</definedName>
    <definedName name="__________cd1" hidden="1">{"'cua 42'!$A$1:$O$40"}</definedName>
    <definedName name="_________cd1" hidden="1">{"'cua 42'!$A$1:$O$40"}</definedName>
    <definedName name="_______cd1" hidden="1">{"'cua 42'!$A$1:$O$40"}</definedName>
    <definedName name="______cd1" hidden="1">{"'cua 42'!$A$1:$O$40"}</definedName>
    <definedName name="_____cd1" hidden="1">{"'cua 42'!$A$1:$O$40"}</definedName>
    <definedName name="____cd1" hidden="1">{"'cua 42'!$A$1:$O$40"}</definedName>
    <definedName name="___cd1" hidden="1">{"'cua 42'!$A$1:$O$40"}</definedName>
    <definedName name="__cd1" hidden="1">{"'cua 42'!$A$1:$O$40"}</definedName>
    <definedName name="_cd1" localSheetId="0" hidden="1">{"'cua 42'!$A$1:$O$40"}</definedName>
    <definedName name="_cd1" hidden="1">{"'cua 42'!$A$1:$O$40"}</definedName>
    <definedName name="_COL1">#REF!</definedName>
    <definedName name="_COL2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COL9">#REF!</definedName>
    <definedName name="_Key1" hidden="1">'[1]dep pre'!#REF!</definedName>
    <definedName name="_Order1" hidden="1">255</definedName>
    <definedName name="_Parse_In" hidden="1">'[1]dep pre'!#REF!</definedName>
    <definedName name="_Parse_Out" hidden="1">'[1]dep pre'!#REF!</definedName>
    <definedName name="_Sort" hidden="1">'[1]dep pre'!#REF!</definedName>
    <definedName name="A">#REF!</definedName>
    <definedName name="A_impresión_IM">#REF!</definedName>
    <definedName name="AA" localSheetId="0" hidden="1">{"'cua 42'!$A$1:$O$40"}</definedName>
    <definedName name="AA" hidden="1">{"'cua 42'!$A$1:$O$40"}</definedName>
    <definedName name="ab" localSheetId="0" hidden="1">{"'cua 42'!$A$1:$O$40"}</definedName>
    <definedName name="ab" hidden="1">{"'cua 42'!$A$1:$O$40"}</definedName>
    <definedName name="adf">'[2]dep pre'!#REF!</definedName>
    <definedName name="af">'[3]sist. financiero_san Luis'!#REF!</definedName>
    <definedName name="affff" localSheetId="0" hidden="1">{"'cua 42'!$A$1:$O$40"}</definedName>
    <definedName name="affff" hidden="1">{"'cua 42'!$A$1:$O$40"}</definedName>
    <definedName name="AMPO5">"Gráfico 8"</definedName>
    <definedName name="_xlnm.Extract">'[1]dep pre'!#REF!</definedName>
    <definedName name="_xlnm.Print_Area" localSheetId="0">Diagrama!$A$1:$S$38</definedName>
    <definedName name="_xlnm.Print_Area">#N/A</definedName>
    <definedName name="asd">'[4]graf 1'!$A$3:$C$28</definedName>
    <definedName name="asdf">'[2]dep pre'!#REF!</definedName>
    <definedName name="Base_datos_IM">'[3]sist. financiero_san Luis'!#REF!</definedName>
    <definedName name="_xlnm.Database">[5]compara!$A$1:$C$27</definedName>
    <definedName name="BB" localSheetId="0" hidden="1">{"'cua 42'!$A$1:$O$40"}</definedName>
    <definedName name="BB" hidden="1">{"'cua 42'!$A$1:$O$40"}</definedName>
    <definedName name="BORRA_CUADROS">[6]!BORRA_CUADROS</definedName>
    <definedName name="cacho">[7]GRAFPROM!#REF!</definedName>
    <definedName name="carajo">#REF!</definedName>
    <definedName name="cc" localSheetId="0" hidden="1">{"'cua 42'!$A$1:$O$40"}</definedName>
    <definedName name="cc" hidden="1">{"'cua 42'!$A$1:$O$40"}</definedName>
    <definedName name="Cobertura_del_Plan_Jefes_as_de_Hogar__por_municipio___Junio_2002">#REF!</definedName>
    <definedName name="_xlnm.Criteria">'[3]sist. financiero_san Luis'!#REF!</definedName>
    <definedName name="Criterios_IM">'[3]sist. financiero_san Luis'!#REF!</definedName>
    <definedName name="CUADRO_10.3.1">'[8]fondo promedio'!$A$36:$L$74</definedName>
    <definedName name="CUADRO_N__4.1.3">#REF!</definedName>
    <definedName name="culo">'[4]graf 1'!$A$1:$IV$2</definedName>
    <definedName name="datos">#REF!</definedName>
    <definedName name="dd" localSheetId="0" hidden="1">{"'cua 42'!$A$1:$O$40"}</definedName>
    <definedName name="dd" hidden="1">{"'cua 42'!$A$1:$O$40"}</definedName>
    <definedName name="dfg" localSheetId="0" hidden="1">{"'cua 42'!$A$1:$O$40"}</definedName>
    <definedName name="dfg" hidden="1">{"'cua 42'!$A$1:$O$40"}</definedName>
    <definedName name="dfgh" localSheetId="0" hidden="1">{"'cua 42'!$A$1:$O$40"}</definedName>
    <definedName name="dfgh" hidden="1">{"'cua 42'!$A$1:$O$40"}</definedName>
    <definedName name="dobleclick">#REF!</definedName>
    <definedName name="Extracción_IM">'[1]dep pre'!#REF!</definedName>
    <definedName name="FECHA">#REF!</definedName>
    <definedName name="feo">#REF!</definedName>
    <definedName name="fffffffffff" localSheetId="0" hidden="1">{"'tasa de salida'!$A$1:$G$48"}</definedName>
    <definedName name="fffffffffff" hidden="1">{"'tasa de salida'!$A$1:$G$48"}</definedName>
    <definedName name="GRÁFICO_10.3.1.">'[8]GRÁFICO DE FONDO POR AFILIADO'!$A$3:$H$35</definedName>
    <definedName name="GRÁFICO_10.3.2">'[8]GRÁFICO DE FONDO POR AFILIADO'!$A$36:$H$68</definedName>
    <definedName name="GRÁFICO_10.3.3">'[8]GRÁFICO DE FONDO POR AFILIADO'!$A$69:$H$101</definedName>
    <definedName name="GRÁFICO_10.3.4.">'[8]GRÁFICO DE FONDO POR AFILIADO'!$A$103:$H$135</definedName>
    <definedName name="GRÁFICO_N_10.2.4.">#REF!</definedName>
    <definedName name="gu" hidden="1">'[2]dep pre'!#REF!</definedName>
    <definedName name="hh" localSheetId="0" hidden="1">{"'cuadro 18 '!$A$1:$L$34"}</definedName>
    <definedName name="hh" hidden="1">{"'cuadro 18 '!$A$1:$L$34"}</definedName>
    <definedName name="hllliun" hidden="1">'[2]dep pre'!#REF!</definedName>
    <definedName name="hp9pk">'[3]sist. financiero_san Luis'!#REF!</definedName>
    <definedName name="HTML_CodePage" hidden="1">1252</definedName>
    <definedName name="HTML_Control" localSheetId="0" hidden="1">{"'cua 40'!$A$1:$X$24"}</definedName>
    <definedName name="HTML_Control" hidden="1">{"'tasa de salida'!$A$1:$G$48"}</definedName>
    <definedName name="HTML_Control2" localSheetId="0" hidden="1">{"'tasa de salida'!$A$1:$G$48"}</definedName>
    <definedName name="HTML_Control2" hidden="1">{"'tasa de salida'!$A$1:$G$48"}</definedName>
    <definedName name="HTML_Control3" localSheetId="0" hidden="1">{"'tasa de salida'!$A$1:$G$48"}</definedName>
    <definedName name="HTML_Control3" hidden="1">{"'tasa de salida'!$A$1:$G$48"}</definedName>
    <definedName name="HTML_Description" hidden="1">""</definedName>
    <definedName name="HTML_Email" hidden="1">"dnrmt@trabajo.gov.ar"</definedName>
    <definedName name="HTML_Header" hidden="1">""</definedName>
    <definedName name="HTML_LastUpdate" hidden="1">"22/02/1999"</definedName>
    <definedName name="HTML_LineAfter" hidden="1">TRUE</definedName>
    <definedName name="HTML_LineBefore" hidden="1">FALSE</definedName>
    <definedName name="HTML_Name" hidden="1">"MTSS - SEyCL - DNRMT"</definedName>
    <definedName name="HTML_OBDlg2" hidden="1">TRUE</definedName>
    <definedName name="HTML_OBDlg4" hidden="1">TRUE</definedName>
    <definedName name="HTML_OS" hidden="1">0</definedName>
    <definedName name="HTML_PathFile" hidden="1">"Z:\juanpi\anexo eil - web\html\eil0199\1207.html"</definedName>
    <definedName name="HTML_Title" hidden="1">""</definedName>
    <definedName name="iupg">'[2]dep pre'!#REF!</definedName>
    <definedName name="jjjjjjjjjjj" localSheetId="0" hidden="1">{"'cua 42'!$A$1:$O$40"}</definedName>
    <definedName name="jjjjjjjjjjj" hidden="1">{"'cua 42'!$A$1:$O$40"}</definedName>
    <definedName name="jppmpñ" localSheetId="0" hidden="1">{"'cua 42'!$A$1:$O$40"}</definedName>
    <definedName name="jppmpñ" hidden="1">{"'cua 42'!$A$1:$O$40"}</definedName>
    <definedName name="lkjp" hidden="1">'[2]dep pre'!#REF!</definedName>
    <definedName name="MUJERES">[9]Mujeres!$B$77:$V$109</definedName>
    <definedName name="nnnnnnnnnnn" localSheetId="0" hidden="1">{"'cua 42'!$A$1:$O$40"}</definedName>
    <definedName name="nnnnnnnnnnn" hidden="1">{"'cua 42'!$A$1:$O$40"}</definedName>
    <definedName name="npppppnj">'[2]dep pre'!#REF!</definedName>
    <definedName name="PIJIS">#REF!</definedName>
    <definedName name="Print_Area_MI">#REF!</definedName>
    <definedName name="PRINT_TITLES_MI">#REF!</definedName>
    <definedName name="promgraf">[7]GRAFPROM!#REF!</definedName>
    <definedName name="puto">#REF!</definedName>
    <definedName name="santiago" localSheetId="0" hidden="1">{"'cua 42'!$A$1:$O$40"}</definedName>
    <definedName name="santiago" hidden="1">{"'cua 42'!$A$1:$O$40"}</definedName>
    <definedName name="sertes" localSheetId="0" hidden="1">{"'cua 42'!$A$1:$O$40"}</definedName>
    <definedName name="sertes" hidden="1">{"'cua 42'!$A$1:$O$40"}</definedName>
    <definedName name="sfg" hidden="1">'[2]dep pre'!#REF!</definedName>
    <definedName name="shit" localSheetId="0" hidden="1">{"'cua 42'!$A$1:$O$40"}</definedName>
    <definedName name="shit" hidden="1">{"'cua 42'!$A$1:$O$40"}</definedName>
    <definedName name="SOPA">#REF!</definedName>
    <definedName name="sopapita">#REF!</definedName>
    <definedName name="ssssss" localSheetId="0" hidden="1">{"'tasa de salida'!$A$1:$G$48"}</definedName>
    <definedName name="ssssss" hidden="1">{"'tasa de salida'!$A$1:$G$48"}</definedName>
    <definedName name="Títulos_a_imprimir_IM">#REF!</definedName>
    <definedName name="TRANSFERENCIA">[6]!TRANSFERENCIA</definedName>
    <definedName name="tyurt" localSheetId="0" hidden="1">{"'cua 42'!$A$1:$O$40"}</definedName>
    <definedName name="tyurt" hidden="1">{"'cua 42'!$A$1:$O$40"}</definedName>
    <definedName name="v">#REF!</definedName>
    <definedName name="VARONES">[9]Varones!$B$77:$V$109</definedName>
    <definedName name="YO">[7]GRAFPROM!#REF!</definedName>
    <definedName name="yuetyy" localSheetId="0" hidden="1">{"'cua 42'!$A$1:$O$40"}</definedName>
    <definedName name="yuetyy" hidden="1">{"'cua 42'!$A$1:$O$40"}</definedName>
  </definedNames>
  <calcPr calcId="162913"/>
</workbook>
</file>

<file path=xl/calcChain.xml><?xml version="1.0" encoding="utf-8"?>
<calcChain xmlns="http://schemas.openxmlformats.org/spreadsheetml/2006/main">
  <c r="C8" i="1" l="1"/>
  <c r="B16" i="1"/>
  <c r="C16" i="1" s="1"/>
  <c r="B15" i="1"/>
  <c r="C15" i="1" s="1"/>
  <c r="B14" i="1"/>
  <c r="C14" i="1" s="1"/>
  <c r="B13" i="1"/>
  <c r="C13" i="1" s="1"/>
  <c r="B12" i="1"/>
  <c r="C12" i="1" s="1"/>
  <c r="B11" i="1"/>
  <c r="C11" i="1" s="1"/>
  <c r="L26" i="4" s="1"/>
  <c r="B10" i="1"/>
  <c r="C10" i="1" s="1"/>
  <c r="B9" i="1"/>
  <c r="C9" i="1" s="1"/>
  <c r="D21" i="4" s="1"/>
  <c r="B8" i="1"/>
  <c r="B7" i="1"/>
  <c r="C7" i="1" s="1"/>
  <c r="L21" i="4" s="1"/>
  <c r="D13" i="1" l="1"/>
  <c r="D27" i="4" s="1"/>
  <c r="D26" i="4"/>
  <c r="D31" i="4"/>
  <c r="D15" i="1"/>
  <c r="D32" i="4" s="1"/>
  <c r="D12" i="1"/>
  <c r="P27" i="4" s="1"/>
  <c r="P26" i="4"/>
  <c r="H26" i="4"/>
  <c r="D10" i="1"/>
  <c r="H27" i="4" s="1"/>
  <c r="L31" i="4"/>
  <c r="D14" i="1"/>
  <c r="L32" i="4" s="1"/>
  <c r="H31" i="4"/>
  <c r="D16" i="1"/>
  <c r="H32" i="4" s="1"/>
  <c r="D11" i="1"/>
  <c r="L27" i="4" s="1"/>
  <c r="H21" i="4"/>
  <c r="B6" i="1"/>
  <c r="C6" i="1" s="1"/>
  <c r="B5" i="1"/>
  <c r="C5" i="1" s="1"/>
  <c r="B4" i="1"/>
  <c r="C4" i="1" s="1"/>
  <c r="B2" i="1"/>
  <c r="C2" i="1" s="1"/>
  <c r="B3" i="1" l="1"/>
  <c r="C3" i="1" s="1"/>
  <c r="D3" i="1" s="1"/>
  <c r="E12" i="4" s="1"/>
  <c r="H6" i="4"/>
  <c r="D2" i="1"/>
  <c r="D4" i="1"/>
  <c r="J12" i="4" s="1"/>
  <c r="J11" i="4"/>
  <c r="L16" i="4"/>
  <c r="D5" i="1"/>
  <c r="L17" i="4" s="1"/>
  <c r="D6" i="1"/>
  <c r="H17" i="4" s="1"/>
  <c r="H16" i="4"/>
  <c r="D9" i="1"/>
  <c r="D22" i="4" s="1"/>
  <c r="D7" i="1"/>
  <c r="L22" i="4" s="1"/>
  <c r="D8" i="1"/>
  <c r="H22" i="4" s="1"/>
  <c r="E11" i="4" l="1"/>
</calcChain>
</file>

<file path=xl/sharedStrings.xml><?xml version="1.0" encoding="utf-8"?>
<sst xmlns="http://schemas.openxmlformats.org/spreadsheetml/2006/main" count="170" uniqueCount="64">
  <si>
    <t>ESTADO</t>
  </si>
  <si>
    <t>Frecuencia</t>
  </si>
  <si>
    <t>Porcentaje</t>
  </si>
  <si>
    <t>Porcentaje válido</t>
  </si>
  <si>
    <t>Porcentaje acumulado</t>
  </si>
  <si>
    <t>Válidos</t>
  </si>
  <si>
    <t>0</t>
  </si>
  <si>
    <t>1</t>
  </si>
  <si>
    <t>2</t>
  </si>
  <si>
    <t>Total</t>
  </si>
  <si>
    <t>Población total</t>
  </si>
  <si>
    <t>PEI</t>
  </si>
  <si>
    <t>PEA</t>
  </si>
  <si>
    <t>Desocupados</t>
  </si>
  <si>
    <t>Ocupados</t>
  </si>
  <si>
    <t>Situación ocupacional de la población urbana total</t>
  </si>
  <si>
    <t>Población</t>
  </si>
  <si>
    <t>Población Económicamente Inactiva</t>
  </si>
  <si>
    <t>Población Económicamente Activa</t>
  </si>
  <si>
    <t>Sector Privado</t>
  </si>
  <si>
    <t>Sector Público</t>
  </si>
  <si>
    <t>Beneficiarios Planes de Empleo</t>
  </si>
  <si>
    <t>Asalariados</t>
  </si>
  <si>
    <t>Patrón</t>
  </si>
  <si>
    <t>Trabajador por cuenta propia</t>
  </si>
  <si>
    <t>Trabajador fliar sin remuneración</t>
  </si>
  <si>
    <t>Registrados</t>
  </si>
  <si>
    <t>No registrados</t>
  </si>
  <si>
    <t>Trabajo doméstico</t>
  </si>
  <si>
    <t>PP07E</t>
  </si>
  <si>
    <t>9</t>
  </si>
  <si>
    <t>PP04A</t>
  </si>
  <si>
    <t>CAT_OCUP</t>
  </si>
  <si>
    <t>Cuenta propia</t>
  </si>
  <si>
    <t>Trabajador familiar sin salario</t>
  </si>
  <si>
    <t>Asalariado</t>
  </si>
  <si>
    <t>PP04B1</t>
  </si>
  <si>
    <t xml:space="preserve">Registrado </t>
  </si>
  <si>
    <t>No registrado</t>
  </si>
  <si>
    <t>PP07H</t>
  </si>
  <si>
    <t/>
  </si>
  <si>
    <t>Válido</t>
  </si>
  <si>
    <t>Entrev indiv no realiz</t>
  </si>
  <si>
    <t>Ocupado</t>
  </si>
  <si>
    <t>Desocupado</t>
  </si>
  <si>
    <t>Inactivo</t>
  </si>
  <si>
    <t>Menor de 10 años</t>
  </si>
  <si>
    <t>Plan de empleo</t>
  </si>
  <si>
    <t>Período de prueba</t>
  </si>
  <si>
    <t>Beca/pasantía</t>
  </si>
  <si>
    <t>Ninguno de estos</t>
  </si>
  <si>
    <t>Estatal</t>
  </si>
  <si>
    <t>Privada</t>
  </si>
  <si>
    <t>De otro tipo</t>
  </si>
  <si>
    <t>Cuenta Propia</t>
  </si>
  <si>
    <t>Obrero o empleado</t>
  </si>
  <si>
    <t>Trabajador familiar sin remuneración</t>
  </si>
  <si>
    <t>Sí</t>
  </si>
  <si>
    <t>No</t>
  </si>
  <si>
    <t>Tercer Trimestre 2022 - En miles de personas</t>
  </si>
  <si>
    <t>Mercado de trabajo - EPH - Total Urbano</t>
  </si>
  <si>
    <t>Fuente: MTEySS - Subsecretaría de Planificación, Estudios y Estadísticas - Dirección General de Estudios y Estadísticas Laborales, en base a EPH - Total Urbano (INDEC).</t>
  </si>
  <si>
    <t>Población ocupada</t>
  </si>
  <si>
    <t>Población desocupada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</si>
</sst>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€_-;\-* #,##0.00\ _€_-;_-* &quot;-&quot;??\ _€_-;_-@_-"/>
    <numFmt numFmtId="164" formatCode="_ * #,##0.00_ ;_ * \-#,##0.00_ ;_ * &quot;-&quot;??_ ;_ @_ "/>
    <numFmt numFmtId="165" formatCode="_(* #,##0.00_);_(* \(#,##0.00\);_(* &quot;-&quot;??_);_(@_)"/>
    <numFmt numFmtId="166" formatCode="###0"/>
    <numFmt numFmtId="167" formatCode="####.0"/>
    <numFmt numFmtId="168" formatCode="###0.0"/>
    <numFmt numFmtId="169" formatCode="_ * #,##0_ ;_ * \-#,##0_ ;_ * &quot;-&quot;??_ ;_ @_ "/>
    <numFmt numFmtId="170" formatCode="mmm\-yy;@"/>
    <numFmt numFmtId="171" formatCode="0.0%"/>
    <numFmt numFmtId="172" formatCode="0.0"/>
    <numFmt numFmtId="173" formatCode="#,##0.0"/>
    <numFmt numFmtId="174" formatCode="_ * #,##0.000_ ;_ * \-#,##0.000_ ;_ * &quot;-&quot;??_ ;_ @_ "/>
    <numFmt numFmtId="175" formatCode="&quot;$&quot;#,##0\ ;\(&quot;$&quot;#,##0\)"/>
    <numFmt numFmtId="176" formatCode="_ [$€-2]\ * #,##0.00_ ;_ [$€-2]\ * \-#,##0.00_ ;_ [$€-2]\ * &quot;-&quot;??_ "/>
    <numFmt numFmtId="177" formatCode="#,#00"/>
    <numFmt numFmtId="178" formatCode="_-* #,##0.00_-;\-* #,##0.00_-;_-* &quot;-&quot;??_-;_-@_-"/>
    <numFmt numFmtId="179" formatCode="\$#,#00"/>
    <numFmt numFmtId="180" formatCode="\$#,"/>
    <numFmt numFmtId="181" formatCode="#.##000"/>
    <numFmt numFmtId="182" formatCode="#.##0,"/>
  </numFmts>
  <fonts count="41">
    <font>
      <sz val="12"/>
      <color theme="1"/>
      <name val="Verdana"/>
      <family val="2"/>
    </font>
    <font>
      <sz val="12"/>
      <color theme="1"/>
      <name val="Verdana"/>
      <family val="2"/>
    </font>
    <font>
      <sz val="10"/>
      <name val="Arial"/>
      <family val="2"/>
    </font>
    <font>
      <b/>
      <sz val="9"/>
      <color indexed="8"/>
      <name val="Arial Bold"/>
    </font>
    <font>
      <sz val="9"/>
      <color indexed="8"/>
      <name val="Arial"/>
      <family val="2"/>
    </font>
    <font>
      <sz val="10"/>
      <name val="Verdana"/>
      <family val="2"/>
    </font>
    <font>
      <b/>
      <sz val="14"/>
      <color indexed="9"/>
      <name val="Verdana"/>
      <family val="2"/>
    </font>
    <font>
      <sz val="11"/>
      <color indexed="9"/>
      <name val="Verdana"/>
      <family val="2"/>
    </font>
    <font>
      <b/>
      <sz val="12"/>
      <color indexed="9"/>
      <name val="Verdana"/>
      <family val="2"/>
    </font>
    <font>
      <sz val="9"/>
      <color indexed="9"/>
      <name val="Verdana"/>
      <family val="2"/>
    </font>
    <font>
      <sz val="9"/>
      <name val="Verdana"/>
      <family val="2"/>
    </font>
    <font>
      <sz val="10"/>
      <color indexed="9"/>
      <name val="Verdana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"/>
      <color indexed="8"/>
      <name val="Courier"/>
      <family val="3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sz val="10"/>
      <color indexed="22"/>
      <name val="Arial"/>
      <family val="2"/>
    </font>
    <font>
      <sz val="12"/>
      <name val="Helv"/>
    </font>
    <font>
      <i/>
      <sz val="10"/>
      <color indexed="23"/>
      <name val="Arial"/>
      <family val="2"/>
    </font>
    <font>
      <sz val="1"/>
      <color indexed="8"/>
      <name val="Courier"/>
      <family val="3"/>
    </font>
    <font>
      <sz val="10"/>
      <color indexed="17"/>
      <name val="Arial"/>
      <family val="2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sz val="10"/>
      <color theme="1"/>
      <name val="Verdana"/>
      <family val="2"/>
    </font>
    <font>
      <b/>
      <sz val="10"/>
      <color indexed="63"/>
      <name val="Arial"/>
      <family val="2"/>
    </font>
    <font>
      <b/>
      <sz val="18"/>
      <color indexed="56"/>
      <name val="Cambria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i/>
      <sz val="11"/>
      <name val="Verdana"/>
      <family val="2"/>
    </font>
    <font>
      <sz val="11"/>
      <name val="Arial"/>
      <family val="2"/>
    </font>
    <font>
      <b/>
      <sz val="9"/>
      <name val="Verdana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0070C0"/>
        <bgColor indexed="64"/>
      </patternFill>
    </fill>
  </fills>
  <borders count="36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8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0" borderId="0">
      <protection locked="0"/>
    </xf>
    <xf numFmtId="0" fontId="15" fillId="0" borderId="0">
      <protection locked="0"/>
    </xf>
    <xf numFmtId="0" fontId="16" fillId="20" borderId="30" applyNumberFormat="0" applyAlignment="0" applyProtection="0"/>
    <xf numFmtId="0" fontId="17" fillId="21" borderId="31" applyNumberFormat="0" applyAlignment="0" applyProtection="0"/>
    <xf numFmtId="3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/>
    <xf numFmtId="176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>
      <protection locked="0"/>
    </xf>
    <xf numFmtId="177" fontId="21" fillId="0" borderId="0">
      <protection locked="0"/>
    </xf>
    <xf numFmtId="2" fontId="18" fillId="0" borderId="0" applyFont="0" applyFill="0" applyBorder="0" applyAlignment="0" applyProtection="0"/>
    <xf numFmtId="0" fontId="22" fillId="4" borderId="0" applyNumberFormat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32" applyNumberFormat="0" applyFill="0" applyAlignment="0" applyProtection="0"/>
    <xf numFmtId="0" fontId="25" fillId="0" borderId="0" applyNumberFormat="0" applyFill="0" applyBorder="0" applyAlignment="0" applyProtection="0"/>
    <xf numFmtId="0" fontId="26" fillId="7" borderId="30" applyNumberFormat="0" applyAlignment="0" applyProtection="0"/>
    <xf numFmtId="0" fontId="27" fillId="0" borderId="33" applyNumberFormat="0" applyFill="0" applyAlignment="0" applyProtection="0"/>
    <xf numFmtId="43" fontId="28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179" fontId="21" fillId="0" borderId="0">
      <protection locked="0"/>
    </xf>
    <xf numFmtId="180" fontId="21" fillId="0" borderId="0">
      <protection locked="0"/>
    </xf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30" fillId="0" borderId="0"/>
    <xf numFmtId="0" fontId="2" fillId="0" borderId="0"/>
    <xf numFmtId="0" fontId="2" fillId="22" borderId="34" applyNumberFormat="0" applyFont="0" applyAlignment="0" applyProtection="0"/>
    <xf numFmtId="0" fontId="31" fillId="20" borderId="35" applyNumberFormat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21" fillId="0" borderId="0">
      <protection locked="0"/>
    </xf>
    <xf numFmtId="182" fontId="21" fillId="0" borderId="0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/>
  </cellStyleXfs>
  <cellXfs count="154">
    <xf numFmtId="0" fontId="0" fillId="0" borderId="0" xfId="0"/>
    <xf numFmtId="0" fontId="2" fillId="0" borderId="0" xfId="3"/>
    <xf numFmtId="0" fontId="4" fillId="0" borderId="3" xfId="3" applyFont="1" applyBorder="1" applyAlignment="1">
      <alignment horizontal="center" wrapText="1"/>
    </xf>
    <xf numFmtId="0" fontId="4" fillId="0" borderId="4" xfId="3" applyFont="1" applyBorder="1" applyAlignment="1">
      <alignment horizontal="center" wrapText="1"/>
    </xf>
    <xf numFmtId="0" fontId="4" fillId="0" borderId="5" xfId="3" applyFont="1" applyBorder="1" applyAlignment="1">
      <alignment horizontal="center" wrapText="1"/>
    </xf>
    <xf numFmtId="0" fontId="4" fillId="0" borderId="7" xfId="3" applyFont="1" applyBorder="1" applyAlignment="1">
      <alignment horizontal="left" vertical="top"/>
    </xf>
    <xf numFmtId="0" fontId="4" fillId="0" borderId="12" xfId="3" applyFont="1" applyBorder="1" applyAlignment="1">
      <alignment horizontal="left" vertical="top"/>
    </xf>
    <xf numFmtId="0" fontId="4" fillId="0" borderId="17" xfId="3" applyFont="1" applyBorder="1" applyAlignment="1">
      <alignment horizontal="left" vertical="top" wrapText="1"/>
    </xf>
    <xf numFmtId="169" fontId="0" fillId="0" borderId="0" xfId="1" applyNumberFormat="1" applyFont="1"/>
    <xf numFmtId="0" fontId="5" fillId="0" borderId="0" xfId="4" applyFont="1" applyFill="1" applyBorder="1" applyAlignment="1">
      <alignment vertical="center"/>
    </xf>
    <xf numFmtId="0" fontId="7" fillId="0" borderId="22" xfId="5" applyFont="1" applyFill="1" applyBorder="1" applyAlignment="1">
      <alignment vertical="center"/>
    </xf>
    <xf numFmtId="0" fontId="9" fillId="0" borderId="0" xfId="5" applyFont="1" applyFill="1" applyBorder="1" applyAlignment="1">
      <alignment vertical="center"/>
    </xf>
    <xf numFmtId="0" fontId="10" fillId="0" borderId="24" xfId="5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0" fontId="10" fillId="0" borderId="26" xfId="5" applyFont="1" applyBorder="1" applyAlignment="1">
      <alignment vertical="center"/>
    </xf>
    <xf numFmtId="0" fontId="10" fillId="0" borderId="27" xfId="5" applyFont="1" applyBorder="1" applyAlignment="1">
      <alignment vertical="center"/>
    </xf>
    <xf numFmtId="0" fontId="2" fillId="0" borderId="0" xfId="10" applyFont="1" applyBorder="1"/>
    <xf numFmtId="173" fontId="10" fillId="0" borderId="0" xfId="5" applyNumberFormat="1" applyFont="1" applyBorder="1" applyAlignment="1">
      <alignment horizontal="center" vertical="center"/>
    </xf>
    <xf numFmtId="0" fontId="10" fillId="0" borderId="27" xfId="5" applyFont="1" applyFill="1" applyBorder="1" applyAlignment="1">
      <alignment vertical="center"/>
    </xf>
    <xf numFmtId="171" fontId="10" fillId="0" borderId="0" xfId="8" applyNumberFormat="1" applyFont="1" applyBorder="1" applyAlignment="1">
      <alignment horizontal="center" vertical="center"/>
    </xf>
    <xf numFmtId="0" fontId="10" fillId="0" borderId="0" xfId="5" applyFont="1" applyAlignment="1">
      <alignment vertical="center"/>
    </xf>
    <xf numFmtId="171" fontId="0" fillId="0" borderId="0" xfId="2" applyNumberFormat="1" applyFont="1"/>
    <xf numFmtId="166" fontId="35" fillId="0" borderId="8" xfId="82" applyNumberFormat="1" applyFont="1" applyBorder="1" applyAlignment="1">
      <alignment horizontal="right" vertical="center"/>
    </xf>
    <xf numFmtId="167" fontId="35" fillId="0" borderId="9" xfId="82" applyNumberFormat="1" applyFont="1" applyBorder="1" applyAlignment="1">
      <alignment horizontal="right" vertical="center"/>
    </xf>
    <xf numFmtId="167" fontId="35" fillId="0" borderId="10" xfId="82" applyNumberFormat="1" applyFont="1" applyBorder="1" applyAlignment="1">
      <alignment horizontal="right" vertical="center"/>
    </xf>
    <xf numFmtId="0" fontId="34" fillId="0" borderId="0" xfId="82"/>
    <xf numFmtId="166" fontId="35" fillId="0" borderId="13" xfId="82" applyNumberFormat="1" applyFont="1" applyBorder="1" applyAlignment="1">
      <alignment horizontal="right" vertical="center"/>
    </xf>
    <xf numFmtId="168" fontId="35" fillId="0" borderId="14" xfId="82" applyNumberFormat="1" applyFont="1" applyBorder="1" applyAlignment="1">
      <alignment horizontal="right" vertical="center"/>
    </xf>
    <xf numFmtId="168" fontId="35" fillId="0" borderId="15" xfId="82" applyNumberFormat="1" applyFont="1" applyBorder="1" applyAlignment="1">
      <alignment horizontal="right" vertical="center"/>
    </xf>
    <xf numFmtId="166" fontId="35" fillId="0" borderId="18" xfId="82" applyNumberFormat="1" applyFont="1" applyBorder="1" applyAlignment="1">
      <alignment horizontal="right" vertical="center"/>
    </xf>
    <xf numFmtId="168" fontId="35" fillId="0" borderId="19" xfId="82" applyNumberFormat="1" applyFont="1" applyBorder="1" applyAlignment="1">
      <alignment horizontal="right" vertical="center"/>
    </xf>
    <xf numFmtId="0" fontId="35" fillId="0" borderId="20" xfId="82" applyFont="1" applyBorder="1" applyAlignment="1">
      <alignment horizontal="left" vertical="center" wrapText="1"/>
    </xf>
    <xf numFmtId="168" fontId="35" fillId="0" borderId="9" xfId="82" applyNumberFormat="1" applyFont="1" applyBorder="1" applyAlignment="1">
      <alignment horizontal="right" vertical="center"/>
    </xf>
    <xf numFmtId="168" fontId="35" fillId="0" borderId="10" xfId="82" applyNumberFormat="1" applyFont="1" applyBorder="1" applyAlignment="1">
      <alignment horizontal="right" vertical="center"/>
    </xf>
    <xf numFmtId="167" fontId="35" fillId="0" borderId="14" xfId="82" applyNumberFormat="1" applyFont="1" applyBorder="1" applyAlignment="1">
      <alignment horizontal="right" vertical="center"/>
    </xf>
    <xf numFmtId="0" fontId="35" fillId="0" borderId="3" xfId="3" applyFont="1" applyBorder="1" applyAlignment="1">
      <alignment horizontal="center" wrapText="1"/>
    </xf>
    <xf numFmtId="0" fontId="35" fillId="0" borderId="4" xfId="3" applyFont="1" applyBorder="1" applyAlignment="1">
      <alignment horizontal="center" wrapText="1"/>
    </xf>
    <xf numFmtId="0" fontId="35" fillId="0" borderId="5" xfId="3" applyFont="1" applyBorder="1" applyAlignment="1">
      <alignment horizontal="center" wrapText="1"/>
    </xf>
    <xf numFmtId="0" fontId="35" fillId="0" borderId="7" xfId="3" applyFont="1" applyBorder="1" applyAlignment="1">
      <alignment horizontal="left" vertical="top" wrapText="1"/>
    </xf>
    <xf numFmtId="166" fontId="35" fillId="0" borderId="8" xfId="3" applyNumberFormat="1" applyFont="1" applyBorder="1" applyAlignment="1">
      <alignment horizontal="right" vertical="center"/>
    </xf>
    <xf numFmtId="167" fontId="35" fillId="0" borderId="9" xfId="3" applyNumberFormat="1" applyFont="1" applyBorder="1" applyAlignment="1">
      <alignment horizontal="right" vertical="center"/>
    </xf>
    <xf numFmtId="167" fontId="35" fillId="0" borderId="10" xfId="3" applyNumberFormat="1" applyFont="1" applyBorder="1" applyAlignment="1">
      <alignment horizontal="right" vertical="center"/>
    </xf>
    <xf numFmtId="0" fontId="35" fillId="0" borderId="12" xfId="3" applyFont="1" applyBorder="1" applyAlignment="1">
      <alignment horizontal="left" vertical="top" wrapText="1"/>
    </xf>
    <xf numFmtId="166" fontId="35" fillId="0" borderId="13" xfId="3" applyNumberFormat="1" applyFont="1" applyBorder="1" applyAlignment="1">
      <alignment horizontal="right" vertical="center"/>
    </xf>
    <xf numFmtId="168" fontId="35" fillId="0" borderId="14" xfId="3" applyNumberFormat="1" applyFont="1" applyBorder="1" applyAlignment="1">
      <alignment horizontal="right" vertical="center"/>
    </xf>
    <xf numFmtId="168" fontId="35" fillId="0" borderId="15" xfId="3" applyNumberFormat="1" applyFont="1" applyBorder="1" applyAlignment="1">
      <alignment horizontal="right" vertical="center"/>
    </xf>
    <xf numFmtId="0" fontId="35" fillId="0" borderId="12" xfId="3" applyFont="1" applyBorder="1" applyAlignment="1">
      <alignment horizontal="left" vertical="top"/>
    </xf>
    <xf numFmtId="167" fontId="35" fillId="0" borderId="14" xfId="3" applyNumberFormat="1" applyFont="1" applyBorder="1" applyAlignment="1">
      <alignment horizontal="right" vertical="center"/>
    </xf>
    <xf numFmtId="0" fontId="35" fillId="0" borderId="17" xfId="3" applyFont="1" applyBorder="1" applyAlignment="1">
      <alignment horizontal="left" vertical="top" wrapText="1"/>
    </xf>
    <xf numFmtId="166" fontId="35" fillId="0" borderId="18" xfId="3" applyNumberFormat="1" applyFont="1" applyBorder="1" applyAlignment="1">
      <alignment horizontal="right" vertical="center"/>
    </xf>
    <xf numFmtId="168" fontId="35" fillId="0" borderId="19" xfId="3" applyNumberFormat="1" applyFont="1" applyBorder="1" applyAlignment="1">
      <alignment horizontal="right" vertical="center"/>
    </xf>
    <xf numFmtId="0" fontId="35" fillId="0" borderId="20" xfId="3" applyFont="1" applyBorder="1" applyAlignment="1">
      <alignment horizontal="left" vertical="center" wrapText="1"/>
    </xf>
    <xf numFmtId="0" fontId="35" fillId="0" borderId="7" xfId="3" applyFont="1" applyBorder="1" applyAlignment="1">
      <alignment horizontal="left" vertical="top"/>
    </xf>
    <xf numFmtId="168" fontId="35" fillId="0" borderId="9" xfId="3" applyNumberFormat="1" applyFont="1" applyBorder="1" applyAlignment="1">
      <alignment horizontal="right" vertical="center"/>
    </xf>
    <xf numFmtId="168" fontId="35" fillId="0" borderId="10" xfId="3" applyNumberFormat="1" applyFont="1" applyBorder="1" applyAlignment="1">
      <alignment horizontal="right" vertical="center"/>
    </xf>
    <xf numFmtId="0" fontId="35" fillId="0" borderId="6" xfId="3" applyFont="1" applyBorder="1" applyAlignment="1">
      <alignment vertical="top" wrapText="1"/>
    </xf>
    <xf numFmtId="0" fontId="35" fillId="0" borderId="11" xfId="3" applyFont="1" applyBorder="1" applyAlignment="1">
      <alignment vertical="top" wrapText="1"/>
    </xf>
    <xf numFmtId="0" fontId="5" fillId="0" borderId="24" xfId="5" applyFont="1" applyBorder="1" applyAlignment="1">
      <alignment vertical="center"/>
    </xf>
    <xf numFmtId="0" fontId="5" fillId="0" borderId="0" xfId="5" applyFont="1" applyBorder="1" applyAlignment="1">
      <alignment vertical="center"/>
    </xf>
    <xf numFmtId="0" fontId="5" fillId="0" borderId="25" xfId="5" applyFont="1" applyFill="1" applyBorder="1" applyAlignment="1">
      <alignment vertical="center"/>
    </xf>
    <xf numFmtId="0" fontId="5" fillId="0" borderId="0" xfId="5" applyFont="1" applyFill="1" applyBorder="1" applyAlignment="1">
      <alignment vertical="center"/>
    </xf>
    <xf numFmtId="169" fontId="5" fillId="0" borderId="0" xfId="6" applyNumberFormat="1" applyFont="1" applyFill="1" applyBorder="1" applyAlignment="1">
      <alignment vertical="center"/>
    </xf>
    <xf numFmtId="174" fontId="5" fillId="0" borderId="0" xfId="5" applyNumberFormat="1" applyFont="1" applyFill="1" applyBorder="1" applyAlignment="1">
      <alignment vertical="center"/>
    </xf>
    <xf numFmtId="0" fontId="36" fillId="0" borderId="24" xfId="5" applyFont="1" applyBorder="1" applyAlignment="1">
      <alignment vertical="center"/>
    </xf>
    <xf numFmtId="0" fontId="36" fillId="0" borderId="0" xfId="5" applyFont="1" applyBorder="1" applyAlignment="1">
      <alignment vertical="center"/>
    </xf>
    <xf numFmtId="0" fontId="37" fillId="0" borderId="21" xfId="5" applyFont="1" applyBorder="1" applyAlignment="1">
      <alignment horizontal="centerContinuous" vertical="center"/>
    </xf>
    <xf numFmtId="0" fontId="36" fillId="0" borderId="22" xfId="5" applyFont="1" applyBorder="1" applyAlignment="1">
      <alignment horizontal="centerContinuous" vertical="center"/>
    </xf>
    <xf numFmtId="0" fontId="36" fillId="0" borderId="23" xfId="5" applyFont="1" applyBorder="1" applyAlignment="1">
      <alignment horizontal="centerContinuous" vertical="center"/>
    </xf>
    <xf numFmtId="169" fontId="36" fillId="0" borderId="0" xfId="6" applyNumberFormat="1" applyFont="1" applyBorder="1" applyAlignment="1">
      <alignment vertical="center"/>
    </xf>
    <xf numFmtId="0" fontId="36" fillId="0" borderId="25" xfId="5" applyFont="1" applyFill="1" applyBorder="1" applyAlignment="1">
      <alignment vertical="center"/>
    </xf>
    <xf numFmtId="3" fontId="37" fillId="0" borderId="24" xfId="7" applyNumberFormat="1" applyFont="1" applyFill="1" applyBorder="1" applyAlignment="1">
      <alignment horizontal="center" vertical="top" wrapText="1"/>
    </xf>
    <xf numFmtId="0" fontId="36" fillId="0" borderId="26" xfId="5" applyFont="1" applyBorder="1" applyAlignment="1">
      <alignment vertical="center"/>
    </xf>
    <xf numFmtId="9" fontId="36" fillId="0" borderId="27" xfId="8" applyFont="1" applyBorder="1" applyAlignment="1">
      <alignment horizontal="center" vertical="center"/>
    </xf>
    <xf numFmtId="0" fontId="36" fillId="0" borderId="28" xfId="5" applyFont="1" applyBorder="1" applyAlignment="1">
      <alignment vertical="center"/>
    </xf>
    <xf numFmtId="0" fontId="36" fillId="0" borderId="21" xfId="5" applyFont="1" applyBorder="1" applyAlignment="1">
      <alignment vertical="center"/>
    </xf>
    <xf numFmtId="0" fontId="36" fillId="0" borderId="22" xfId="5" applyFont="1" applyBorder="1" applyAlignment="1">
      <alignment vertical="center"/>
    </xf>
    <xf numFmtId="0" fontId="36" fillId="0" borderId="23" xfId="5" applyFont="1" applyBorder="1" applyAlignment="1">
      <alignment vertical="center"/>
    </xf>
    <xf numFmtId="0" fontId="36" fillId="0" borderId="29" xfId="5" applyFont="1" applyBorder="1" applyAlignment="1">
      <alignment vertical="center"/>
    </xf>
    <xf numFmtId="172" fontId="36" fillId="0" borderId="0" xfId="5" applyNumberFormat="1" applyFont="1" applyBorder="1" applyAlignment="1">
      <alignment vertical="center"/>
    </xf>
    <xf numFmtId="171" fontId="36" fillId="0" borderId="0" xfId="5" applyNumberFormat="1" applyFont="1" applyBorder="1" applyAlignment="1">
      <alignment vertical="center"/>
    </xf>
    <xf numFmtId="0" fontId="36" fillId="0" borderId="27" xfId="5" applyFont="1" applyBorder="1" applyAlignment="1">
      <alignment vertical="center"/>
    </xf>
    <xf numFmtId="171" fontId="36" fillId="0" borderId="27" xfId="9" applyNumberFormat="1" applyFont="1" applyBorder="1" applyAlignment="1">
      <alignment horizontal="center" vertical="center"/>
    </xf>
    <xf numFmtId="3" fontId="36" fillId="0" borderId="28" xfId="5" applyNumberFormat="1" applyFont="1" applyBorder="1" applyAlignment="1">
      <alignment vertical="center"/>
    </xf>
    <xf numFmtId="3" fontId="36" fillId="0" borderId="0" xfId="5" applyNumberFormat="1" applyFont="1" applyBorder="1" applyAlignment="1">
      <alignment vertical="center"/>
    </xf>
    <xf numFmtId="0" fontId="37" fillId="0" borderId="0" xfId="5" applyFont="1" applyBorder="1" applyAlignment="1">
      <alignment horizontal="center" vertical="center"/>
    </xf>
    <xf numFmtId="171" fontId="36" fillId="0" borderId="0" xfId="9" applyNumberFormat="1" applyFont="1" applyBorder="1" applyAlignment="1">
      <alignment vertical="center"/>
    </xf>
    <xf numFmtId="3" fontId="36" fillId="0" borderId="0" xfId="5" applyNumberFormat="1" applyFont="1" applyBorder="1" applyAlignment="1">
      <alignment horizontal="center" vertical="center"/>
    </xf>
    <xf numFmtId="171" fontId="38" fillId="0" borderId="0" xfId="9" applyNumberFormat="1" applyFont="1" applyBorder="1" applyAlignment="1">
      <alignment horizontal="center" vertical="center"/>
    </xf>
    <xf numFmtId="0" fontId="37" fillId="0" borderId="26" xfId="5" applyFont="1" applyBorder="1" applyAlignment="1">
      <alignment horizontal="centerContinuous" vertical="center"/>
    </xf>
    <xf numFmtId="173" fontId="36" fillId="0" borderId="27" xfId="5" applyNumberFormat="1" applyFont="1" applyBorder="1" applyAlignment="1">
      <alignment horizontal="center" vertical="center"/>
    </xf>
    <xf numFmtId="0" fontId="36" fillId="0" borderId="28" xfId="5" applyFont="1" applyBorder="1" applyAlignment="1">
      <alignment horizontal="centerContinuous" vertical="center"/>
    </xf>
    <xf numFmtId="9" fontId="36" fillId="0" borderId="27" xfId="9" applyNumberFormat="1" applyFont="1" applyBorder="1" applyAlignment="1">
      <alignment horizontal="center" vertical="center"/>
    </xf>
    <xf numFmtId="3" fontId="36" fillId="0" borderId="24" xfId="6" applyNumberFormat="1" applyFont="1" applyBorder="1" applyAlignment="1">
      <alignment vertical="center"/>
    </xf>
    <xf numFmtId="3" fontId="36" fillId="0" borderId="0" xfId="5" applyNumberFormat="1" applyFont="1" applyBorder="1" applyAlignment="1">
      <alignment horizontal="centerContinuous" vertical="center"/>
    </xf>
    <xf numFmtId="169" fontId="36" fillId="0" borderId="0" xfId="5" applyNumberFormat="1" applyFont="1" applyBorder="1" applyAlignment="1">
      <alignment vertical="center"/>
    </xf>
    <xf numFmtId="171" fontId="38" fillId="0" borderId="24" xfId="9" applyNumberFormat="1" applyFont="1" applyBorder="1" applyAlignment="1">
      <alignment horizontal="center" vertical="center"/>
    </xf>
    <xf numFmtId="171" fontId="38" fillId="0" borderId="0" xfId="9" applyNumberFormat="1" applyFont="1" applyBorder="1" applyAlignment="1">
      <alignment horizontal="centerContinuous" vertical="center"/>
    </xf>
    <xf numFmtId="0" fontId="37" fillId="0" borderId="24" xfId="5" applyFont="1" applyBorder="1" applyAlignment="1">
      <alignment vertical="center"/>
    </xf>
    <xf numFmtId="0" fontId="37" fillId="0" borderId="26" xfId="5" applyFont="1" applyBorder="1" applyAlignment="1">
      <alignment vertical="center"/>
    </xf>
    <xf numFmtId="0" fontId="39" fillId="0" borderId="0" xfId="10" applyFont="1" applyBorder="1" applyAlignment="1">
      <alignment vertical="center"/>
    </xf>
    <xf numFmtId="0" fontId="39" fillId="0" borderId="0" xfId="10" applyFont="1" applyBorder="1"/>
    <xf numFmtId="169" fontId="39" fillId="0" borderId="25" xfId="6" applyNumberFormat="1" applyFont="1" applyBorder="1"/>
    <xf numFmtId="169" fontId="36" fillId="0" borderId="0" xfId="5" applyNumberFormat="1" applyFont="1" applyBorder="1" applyAlignment="1">
      <alignment horizontal="center" vertical="center"/>
    </xf>
    <xf numFmtId="169" fontId="36" fillId="0" borderId="0" xfId="5" applyNumberFormat="1" applyFont="1" applyBorder="1" applyAlignment="1">
      <alignment horizontal="centerContinuous" vertical="center"/>
    </xf>
    <xf numFmtId="171" fontId="36" fillId="0" borderId="0" xfId="9" applyNumberFormat="1" applyFont="1" applyBorder="1" applyAlignment="1">
      <alignment horizontal="center" vertical="center"/>
    </xf>
    <xf numFmtId="171" fontId="36" fillId="0" borderId="27" xfId="5" applyNumberFormat="1" applyFont="1" applyBorder="1" applyAlignment="1">
      <alignment horizontal="center" vertical="center"/>
    </xf>
    <xf numFmtId="0" fontId="36" fillId="0" borderId="28" xfId="5" applyFont="1" applyBorder="1" applyAlignment="1">
      <alignment horizontal="center" vertical="center"/>
    </xf>
    <xf numFmtId="0" fontId="36" fillId="0" borderId="0" xfId="5" applyFont="1" applyBorder="1" applyAlignment="1">
      <alignment horizontal="center" vertical="center"/>
    </xf>
    <xf numFmtId="173" fontId="36" fillId="0" borderId="0" xfId="5" applyNumberFormat="1" applyFont="1" applyBorder="1" applyAlignment="1">
      <alignment horizontal="center" vertical="center"/>
    </xf>
    <xf numFmtId="170" fontId="37" fillId="0" borderId="21" xfId="4" applyNumberFormat="1" applyFont="1" applyBorder="1" applyAlignment="1">
      <alignment horizontal="center" vertical="center" wrapText="1"/>
    </xf>
    <xf numFmtId="170" fontId="37" fillId="0" borderId="22" xfId="4" applyNumberFormat="1" applyFont="1" applyBorder="1" applyAlignment="1">
      <alignment horizontal="center" vertical="center" wrapText="1"/>
    </xf>
    <xf numFmtId="170" fontId="37" fillId="0" borderId="23" xfId="4" applyNumberFormat="1" applyFont="1" applyBorder="1" applyAlignment="1">
      <alignment horizontal="center" vertical="center" wrapText="1"/>
    </xf>
    <xf numFmtId="3" fontId="36" fillId="0" borderId="24" xfId="5" applyNumberFormat="1" applyFont="1" applyBorder="1" applyAlignment="1">
      <alignment horizontal="center" vertical="center"/>
    </xf>
    <xf numFmtId="3" fontId="36" fillId="0" borderId="0" xfId="5" applyNumberFormat="1" applyFont="1" applyBorder="1" applyAlignment="1">
      <alignment horizontal="center" vertical="center"/>
    </xf>
    <xf numFmtId="3" fontId="36" fillId="0" borderId="25" xfId="5" applyNumberFormat="1" applyFont="1" applyBorder="1" applyAlignment="1">
      <alignment horizontal="center" vertical="center"/>
    </xf>
    <xf numFmtId="0" fontId="37" fillId="0" borderId="24" xfId="5" applyFont="1" applyBorder="1" applyAlignment="1">
      <alignment horizontal="center" vertical="center"/>
    </xf>
    <xf numFmtId="0" fontId="37" fillId="0" borderId="0" xfId="5" applyFont="1" applyBorder="1" applyAlignment="1">
      <alignment horizontal="center" vertical="center"/>
    </xf>
    <xf numFmtId="0" fontId="37" fillId="0" borderId="25" xfId="5" applyFont="1" applyBorder="1" applyAlignment="1">
      <alignment horizontal="center" vertical="center"/>
    </xf>
    <xf numFmtId="171" fontId="38" fillId="0" borderId="24" xfId="9" applyNumberFormat="1" applyFont="1" applyBorder="1" applyAlignment="1">
      <alignment horizontal="center" vertical="center"/>
    </xf>
    <xf numFmtId="171" fontId="38" fillId="0" borderId="0" xfId="9" applyNumberFormat="1" applyFont="1" applyBorder="1" applyAlignment="1">
      <alignment horizontal="center" vertical="center"/>
    </xf>
    <xf numFmtId="171" fontId="38" fillId="0" borderId="25" xfId="9" applyNumberFormat="1" applyFont="1" applyBorder="1" applyAlignment="1">
      <alignment horizontal="center" vertical="center"/>
    </xf>
    <xf numFmtId="0" fontId="37" fillId="0" borderId="21" xfId="5" applyFont="1" applyBorder="1" applyAlignment="1">
      <alignment horizontal="center" vertical="center"/>
    </xf>
    <xf numFmtId="0" fontId="37" fillId="0" borderId="22" xfId="5" applyFont="1" applyBorder="1" applyAlignment="1">
      <alignment horizontal="center" vertical="center"/>
    </xf>
    <xf numFmtId="0" fontId="37" fillId="0" borderId="23" xfId="5" applyFont="1" applyBorder="1" applyAlignment="1">
      <alignment horizontal="center" vertical="center"/>
    </xf>
    <xf numFmtId="0" fontId="10" fillId="0" borderId="0" xfId="5" applyFont="1" applyBorder="1" applyAlignment="1">
      <alignment horizontal="center" vertical="center"/>
    </xf>
    <xf numFmtId="0" fontId="4" fillId="0" borderId="6" xfId="3" applyFont="1" applyBorder="1" applyAlignment="1">
      <alignment horizontal="left" vertical="top" wrapText="1"/>
    </xf>
    <xf numFmtId="0" fontId="4" fillId="0" borderId="11" xfId="3" applyFont="1" applyBorder="1" applyAlignment="1">
      <alignment horizontal="left" vertical="top" wrapText="1"/>
    </xf>
    <xf numFmtId="0" fontId="4" fillId="0" borderId="16" xfId="3" applyFont="1" applyBorder="1" applyAlignment="1">
      <alignment horizontal="left" vertical="top" wrapText="1"/>
    </xf>
    <xf numFmtId="0" fontId="3" fillId="0" borderId="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left" wrapText="1"/>
    </xf>
    <xf numFmtId="0" fontId="4" fillId="0" borderId="2" xfId="3" applyFont="1" applyBorder="1" applyAlignment="1">
      <alignment horizontal="left" wrapText="1"/>
    </xf>
    <xf numFmtId="0" fontId="35" fillId="0" borderId="1" xfId="3" applyFont="1" applyBorder="1" applyAlignment="1">
      <alignment horizontal="left" wrapText="1"/>
    </xf>
    <xf numFmtId="0" fontId="35" fillId="0" borderId="2" xfId="3" applyFont="1" applyBorder="1" applyAlignment="1">
      <alignment horizontal="left" wrapText="1"/>
    </xf>
    <xf numFmtId="0" fontId="35" fillId="0" borderId="6" xfId="3" applyFont="1" applyBorder="1" applyAlignment="1">
      <alignment horizontal="left" vertical="top" wrapText="1"/>
    </xf>
    <xf numFmtId="0" fontId="35" fillId="0" borderId="11" xfId="3" applyFont="1" applyBorder="1" applyAlignment="1">
      <alignment horizontal="left" vertical="top" wrapText="1"/>
    </xf>
    <xf numFmtId="0" fontId="35" fillId="0" borderId="16" xfId="3" applyFont="1" applyBorder="1" applyAlignment="1">
      <alignment horizontal="left" vertical="top" wrapText="1"/>
    </xf>
    <xf numFmtId="0" fontId="6" fillId="23" borderId="21" xfId="5" applyFont="1" applyFill="1" applyBorder="1" applyAlignment="1">
      <alignment horizontal="center" vertical="center"/>
    </xf>
    <xf numFmtId="0" fontId="6" fillId="23" borderId="22" xfId="5" applyFont="1" applyFill="1" applyBorder="1" applyAlignment="1">
      <alignment horizontal="center" vertical="center"/>
    </xf>
    <xf numFmtId="0" fontId="6" fillId="23" borderId="23" xfId="5" applyFont="1" applyFill="1" applyBorder="1" applyAlignment="1">
      <alignment horizontal="center" vertical="center"/>
    </xf>
    <xf numFmtId="17" fontId="8" fillId="23" borderId="26" xfId="5" applyNumberFormat="1" applyFont="1" applyFill="1" applyBorder="1" applyAlignment="1">
      <alignment horizontal="center" vertical="center"/>
    </xf>
    <xf numFmtId="17" fontId="8" fillId="23" borderId="27" xfId="5" applyNumberFormat="1" applyFont="1" applyFill="1" applyBorder="1" applyAlignment="1">
      <alignment horizontal="center" vertical="center"/>
    </xf>
    <xf numFmtId="17" fontId="8" fillId="23" borderId="28" xfId="5" applyNumberFormat="1" applyFont="1" applyFill="1" applyBorder="1" applyAlignment="1">
      <alignment horizontal="center" vertical="center"/>
    </xf>
    <xf numFmtId="0" fontId="11" fillId="23" borderId="26" xfId="5" applyFont="1" applyFill="1" applyBorder="1" applyAlignment="1">
      <alignment horizontal="center" vertical="center"/>
    </xf>
    <xf numFmtId="0" fontId="11" fillId="23" borderId="27" xfId="5" applyFont="1" applyFill="1" applyBorder="1" applyAlignment="1">
      <alignment horizontal="center" vertical="center"/>
    </xf>
    <xf numFmtId="0" fontId="11" fillId="23" borderId="28" xfId="5" applyFont="1" applyFill="1" applyBorder="1" applyAlignment="1">
      <alignment horizontal="center" vertical="center"/>
    </xf>
    <xf numFmtId="0" fontId="40" fillId="0" borderId="21" xfId="5" applyFont="1" applyBorder="1" applyAlignment="1">
      <alignment horizontal="centerContinuous" vertical="center"/>
    </xf>
    <xf numFmtId="0" fontId="10" fillId="0" borderId="22" xfId="5" applyFont="1" applyBorder="1" applyAlignment="1">
      <alignment horizontal="centerContinuous" vertical="center"/>
    </xf>
    <xf numFmtId="0" fontId="10" fillId="0" borderId="23" xfId="5" applyFont="1" applyBorder="1" applyAlignment="1">
      <alignment horizontal="centerContinuous" vertical="center"/>
    </xf>
    <xf numFmtId="171" fontId="10" fillId="0" borderId="0" xfId="9" applyNumberFormat="1" applyFont="1" applyBorder="1" applyAlignment="1">
      <alignment horizontal="centerContinuous" vertical="center"/>
    </xf>
    <xf numFmtId="0" fontId="10" fillId="0" borderId="25" xfId="5" applyFont="1" applyFill="1" applyBorder="1" applyAlignment="1">
      <alignment vertical="center"/>
    </xf>
    <xf numFmtId="0" fontId="40" fillId="0" borderId="21" xfId="5" applyFont="1" applyBorder="1" applyAlignment="1">
      <alignment horizontal="center" vertical="center"/>
    </xf>
    <xf numFmtId="0" fontId="40" fillId="0" borderId="22" xfId="5" applyFont="1" applyBorder="1" applyAlignment="1">
      <alignment horizontal="center" vertical="center"/>
    </xf>
    <xf numFmtId="0" fontId="40" fillId="0" borderId="23" xfId="5" applyFont="1" applyBorder="1" applyAlignment="1">
      <alignment horizontal="center" vertical="center"/>
    </xf>
  </cellXfs>
  <cellStyles count="83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ANCLAS,REZONES Y SUS PARTES,DE FUNDICION,DE HIERRO O DE ACERO" xfId="35"/>
    <cellStyle name="Bad" xfId="36"/>
    <cellStyle name="Cabecera 1" xfId="37"/>
    <cellStyle name="Cabecera 2" xfId="38"/>
    <cellStyle name="Calculation" xfId="39"/>
    <cellStyle name="Check Cell" xfId="40"/>
    <cellStyle name="Comma0" xfId="41"/>
    <cellStyle name="Currency0" xfId="42"/>
    <cellStyle name="Date" xfId="43"/>
    <cellStyle name="ESTI1 - Modelo1" xfId="44"/>
    <cellStyle name="Euro" xfId="45"/>
    <cellStyle name="Explanatory Text" xfId="46"/>
    <cellStyle name="Fecha" xfId="47"/>
    <cellStyle name="Fijo" xfId="48"/>
    <cellStyle name="Fixed" xfId="49"/>
    <cellStyle name="Good" xfId="50"/>
    <cellStyle name="Heading 1" xfId="51"/>
    <cellStyle name="Heading 2" xfId="52"/>
    <cellStyle name="Heading 3" xfId="53"/>
    <cellStyle name="Heading 4" xfId="54"/>
    <cellStyle name="Input" xfId="55"/>
    <cellStyle name="Linked Cell" xfId="56"/>
    <cellStyle name="Millares" xfId="1" builtinId="3"/>
    <cellStyle name="Millares 2" xfId="57"/>
    <cellStyle name="Millares 2 2" xfId="6"/>
    <cellStyle name="Millares 2 3" xfId="58"/>
    <cellStyle name="Millares 3" xfId="59"/>
    <cellStyle name="Millares 3 2" xfId="60"/>
    <cellStyle name="Millares 3 3" xfId="61"/>
    <cellStyle name="Millares 4" xfId="62"/>
    <cellStyle name="Millares 5" xfId="63"/>
    <cellStyle name="Monetario" xfId="64"/>
    <cellStyle name="Monetario0" xfId="65"/>
    <cellStyle name="Normal" xfId="0" builtinId="0"/>
    <cellStyle name="Normal 2" xfId="66"/>
    <cellStyle name="Normal 2 2" xfId="10"/>
    <cellStyle name="Normal 3" xfId="67"/>
    <cellStyle name="Normal 3 2" xfId="68"/>
    <cellStyle name="Normal 4" xfId="69"/>
    <cellStyle name="Normal 5" xfId="70"/>
    <cellStyle name="Normal 6" xfId="71"/>
    <cellStyle name="Normal 7" xfId="4"/>
    <cellStyle name="Normal 9" xfId="72"/>
    <cellStyle name="Normal_c1_mayo2003" xfId="5"/>
    <cellStyle name="Normal_Hoja1" xfId="3"/>
    <cellStyle name="Normal_Hoja1_1" xfId="82"/>
    <cellStyle name="Normal_Valores absolutos - EPH trimestral" xfId="7"/>
    <cellStyle name="Note" xfId="73"/>
    <cellStyle name="Output" xfId="74"/>
    <cellStyle name="Porcentaje" xfId="2" builtinId="5"/>
    <cellStyle name="Porcentaje 2" xfId="8"/>
    <cellStyle name="Porcentual 2" xfId="75"/>
    <cellStyle name="Porcentual 2 2" xfId="9"/>
    <cellStyle name="Porcentual 2 3" xfId="76"/>
    <cellStyle name="Porcentual 3" xfId="77"/>
    <cellStyle name="Punto" xfId="78"/>
    <cellStyle name="Punto0" xfId="79"/>
    <cellStyle name="Title" xfId="80"/>
    <cellStyle name="Warning Text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70</xdr:row>
      <xdr:rowOff>0</xdr:rowOff>
    </xdr:from>
    <xdr:to>
      <xdr:col>18</xdr:col>
      <xdr:colOff>0</xdr:colOff>
      <xdr:row>70</xdr:row>
      <xdr:rowOff>0</xdr:rowOff>
    </xdr:to>
    <xdr:cxnSp macro="">
      <xdr:nvCxnSpPr>
        <xdr:cNvPr id="2" name="AutoShape 2"/>
        <xdr:cNvCxnSpPr>
          <a:cxnSpLocks noChangeShapeType="1"/>
        </xdr:cNvCxnSpPr>
      </xdr:nvCxnSpPr>
      <xdr:spPr bwMode="auto">
        <a:xfrm>
          <a:off x="13296900" y="10029825"/>
          <a:ext cx="0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295275</xdr:colOff>
      <xdr:row>70</xdr:row>
      <xdr:rowOff>0</xdr:rowOff>
    </xdr:from>
    <xdr:to>
      <xdr:col>8</xdr:col>
      <xdr:colOff>295275</xdr:colOff>
      <xdr:row>70</xdr:row>
      <xdr:rowOff>0</xdr:rowOff>
    </xdr:to>
    <xdr:cxnSp macro="">
      <xdr:nvCxnSpPr>
        <xdr:cNvPr id="3" name="AutoShape 3"/>
        <xdr:cNvCxnSpPr>
          <a:cxnSpLocks noChangeShapeType="1"/>
        </xdr:cNvCxnSpPr>
      </xdr:nvCxnSpPr>
      <xdr:spPr bwMode="auto">
        <a:xfrm rot="5400000">
          <a:off x="6048375" y="10029825"/>
          <a:ext cx="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18</xdr:col>
      <xdr:colOff>0</xdr:colOff>
      <xdr:row>70</xdr:row>
      <xdr:rowOff>0</xdr:rowOff>
    </xdr:from>
    <xdr:to>
      <xdr:col>18</xdr:col>
      <xdr:colOff>0</xdr:colOff>
      <xdr:row>70</xdr:row>
      <xdr:rowOff>0</xdr:rowOff>
    </xdr:to>
    <xdr:cxnSp macro="">
      <xdr:nvCxnSpPr>
        <xdr:cNvPr id="4" name="AutoShape 4"/>
        <xdr:cNvCxnSpPr>
          <a:cxnSpLocks noChangeShapeType="1"/>
        </xdr:cNvCxnSpPr>
      </xdr:nvCxnSpPr>
      <xdr:spPr bwMode="auto">
        <a:xfrm flipH="1">
          <a:off x="13296900" y="10029825"/>
          <a:ext cx="0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295275</xdr:colOff>
      <xdr:row>70</xdr:row>
      <xdr:rowOff>0</xdr:rowOff>
    </xdr:from>
    <xdr:to>
      <xdr:col>4</xdr:col>
      <xdr:colOff>295275</xdr:colOff>
      <xdr:row>70</xdr:row>
      <xdr:rowOff>0</xdr:rowOff>
    </xdr:to>
    <xdr:cxnSp macro="">
      <xdr:nvCxnSpPr>
        <xdr:cNvPr id="5" name="AutoShape 5"/>
        <xdr:cNvCxnSpPr>
          <a:cxnSpLocks noChangeShapeType="1"/>
        </xdr:cNvCxnSpPr>
      </xdr:nvCxnSpPr>
      <xdr:spPr bwMode="auto">
        <a:xfrm>
          <a:off x="3171825" y="10029825"/>
          <a:ext cx="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323850</xdr:colOff>
      <xdr:row>70</xdr:row>
      <xdr:rowOff>0</xdr:rowOff>
    </xdr:from>
    <xdr:to>
      <xdr:col>8</xdr:col>
      <xdr:colOff>323850</xdr:colOff>
      <xdr:row>70</xdr:row>
      <xdr:rowOff>0</xdr:rowOff>
    </xdr:to>
    <xdr:cxnSp macro="">
      <xdr:nvCxnSpPr>
        <xdr:cNvPr id="6" name="AutoShape 6"/>
        <xdr:cNvCxnSpPr>
          <a:cxnSpLocks noChangeShapeType="1"/>
        </xdr:cNvCxnSpPr>
      </xdr:nvCxnSpPr>
      <xdr:spPr bwMode="auto">
        <a:xfrm>
          <a:off x="6076950" y="10029825"/>
          <a:ext cx="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266700</xdr:colOff>
      <xdr:row>70</xdr:row>
      <xdr:rowOff>0</xdr:rowOff>
    </xdr:from>
    <xdr:to>
      <xdr:col>4</xdr:col>
      <xdr:colOff>266700</xdr:colOff>
      <xdr:row>70</xdr:row>
      <xdr:rowOff>0</xdr:rowOff>
    </xdr:to>
    <xdr:cxnSp macro="">
      <xdr:nvCxnSpPr>
        <xdr:cNvPr id="7" name="AutoShape 7"/>
        <xdr:cNvCxnSpPr>
          <a:cxnSpLocks noChangeShapeType="1"/>
        </xdr:cNvCxnSpPr>
      </xdr:nvCxnSpPr>
      <xdr:spPr bwMode="auto">
        <a:xfrm>
          <a:off x="3143250" y="10029825"/>
          <a:ext cx="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295275</xdr:colOff>
      <xdr:row>70</xdr:row>
      <xdr:rowOff>0</xdr:rowOff>
    </xdr:from>
    <xdr:to>
      <xdr:col>8</xdr:col>
      <xdr:colOff>295275</xdr:colOff>
      <xdr:row>70</xdr:row>
      <xdr:rowOff>0</xdr:rowOff>
    </xdr:to>
    <xdr:cxnSp macro="">
      <xdr:nvCxnSpPr>
        <xdr:cNvPr id="8" name="AutoShape 8"/>
        <xdr:cNvCxnSpPr>
          <a:cxnSpLocks noChangeShapeType="1"/>
        </xdr:cNvCxnSpPr>
      </xdr:nvCxnSpPr>
      <xdr:spPr bwMode="auto">
        <a:xfrm rot="5400000">
          <a:off x="6048375" y="10029825"/>
          <a:ext cx="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295275</xdr:colOff>
      <xdr:row>70</xdr:row>
      <xdr:rowOff>0</xdr:rowOff>
    </xdr:from>
    <xdr:to>
      <xdr:col>4</xdr:col>
      <xdr:colOff>295275</xdr:colOff>
      <xdr:row>70</xdr:row>
      <xdr:rowOff>0</xdr:rowOff>
    </xdr:to>
    <xdr:cxnSp macro="">
      <xdr:nvCxnSpPr>
        <xdr:cNvPr id="9" name="AutoShape 9"/>
        <xdr:cNvCxnSpPr>
          <a:cxnSpLocks noChangeShapeType="1"/>
        </xdr:cNvCxnSpPr>
      </xdr:nvCxnSpPr>
      <xdr:spPr bwMode="auto">
        <a:xfrm>
          <a:off x="3171825" y="10029825"/>
          <a:ext cx="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323850</xdr:colOff>
      <xdr:row>70</xdr:row>
      <xdr:rowOff>0</xdr:rowOff>
    </xdr:from>
    <xdr:to>
      <xdr:col>8</xdr:col>
      <xdr:colOff>323850</xdr:colOff>
      <xdr:row>70</xdr:row>
      <xdr:rowOff>0</xdr:rowOff>
    </xdr:to>
    <xdr:cxnSp macro="">
      <xdr:nvCxnSpPr>
        <xdr:cNvPr id="10" name="AutoShape 10"/>
        <xdr:cNvCxnSpPr>
          <a:cxnSpLocks noChangeShapeType="1"/>
        </xdr:cNvCxnSpPr>
      </xdr:nvCxnSpPr>
      <xdr:spPr bwMode="auto">
        <a:xfrm>
          <a:off x="6076950" y="10029825"/>
          <a:ext cx="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266700</xdr:colOff>
      <xdr:row>70</xdr:row>
      <xdr:rowOff>0</xdr:rowOff>
    </xdr:from>
    <xdr:to>
      <xdr:col>4</xdr:col>
      <xdr:colOff>266700</xdr:colOff>
      <xdr:row>70</xdr:row>
      <xdr:rowOff>0</xdr:rowOff>
    </xdr:to>
    <xdr:cxnSp macro="">
      <xdr:nvCxnSpPr>
        <xdr:cNvPr id="11" name="AutoShape 11"/>
        <xdr:cNvCxnSpPr>
          <a:cxnSpLocks noChangeShapeType="1"/>
        </xdr:cNvCxnSpPr>
      </xdr:nvCxnSpPr>
      <xdr:spPr bwMode="auto">
        <a:xfrm>
          <a:off x="3143250" y="10029825"/>
          <a:ext cx="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8</xdr:col>
      <xdr:colOff>276225</xdr:colOff>
      <xdr:row>6</xdr:row>
      <xdr:rowOff>180975</xdr:rowOff>
    </xdr:from>
    <xdr:to>
      <xdr:col>10</xdr:col>
      <xdr:colOff>514350</xdr:colOff>
      <xdr:row>7</xdr:row>
      <xdr:rowOff>523875</xdr:rowOff>
    </xdr:to>
    <xdr:cxnSp macro="">
      <xdr:nvCxnSpPr>
        <xdr:cNvPr id="12" name="AutoShape 18"/>
        <xdr:cNvCxnSpPr>
          <a:cxnSpLocks noChangeShapeType="1"/>
        </xdr:cNvCxnSpPr>
      </xdr:nvCxnSpPr>
      <xdr:spPr bwMode="auto">
        <a:xfrm rot="16200000" flipH="1">
          <a:off x="6577013" y="1662112"/>
          <a:ext cx="533400" cy="1628775"/>
        </a:xfrm>
        <a:prstGeom prst="bentConnector3">
          <a:avLst>
            <a:gd name="adj1" fmla="val 50000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10</xdr:col>
      <xdr:colOff>447675</xdr:colOff>
      <xdr:row>13</xdr:row>
      <xdr:rowOff>9525</xdr:rowOff>
    </xdr:from>
    <xdr:to>
      <xdr:col>12</xdr:col>
      <xdr:colOff>276224</xdr:colOff>
      <xdr:row>13</xdr:row>
      <xdr:rowOff>514350</xdr:rowOff>
    </xdr:to>
    <xdr:cxnSp macro="">
      <xdr:nvCxnSpPr>
        <xdr:cNvPr id="13" name="AutoShape 19"/>
        <xdr:cNvCxnSpPr>
          <a:cxnSpLocks noChangeShapeType="1"/>
        </xdr:cNvCxnSpPr>
      </xdr:nvCxnSpPr>
      <xdr:spPr bwMode="auto">
        <a:xfrm rot="16200000" flipH="1">
          <a:off x="8024812" y="3157538"/>
          <a:ext cx="504825" cy="1371600"/>
        </a:xfrm>
        <a:prstGeom prst="bentConnector3">
          <a:avLst>
            <a:gd name="adj1" fmla="val 41662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6</xdr:col>
      <xdr:colOff>123825</xdr:colOff>
      <xdr:row>7</xdr:row>
      <xdr:rowOff>9525</xdr:rowOff>
    </xdr:from>
    <xdr:to>
      <xdr:col>8</xdr:col>
      <xdr:colOff>276225</xdr:colOff>
      <xdr:row>7</xdr:row>
      <xdr:rowOff>466725</xdr:rowOff>
    </xdr:to>
    <xdr:cxnSp macro="">
      <xdr:nvCxnSpPr>
        <xdr:cNvPr id="14" name="AutoShape 20"/>
        <xdr:cNvCxnSpPr>
          <a:cxnSpLocks noChangeShapeType="1"/>
        </xdr:cNvCxnSpPr>
      </xdr:nvCxnSpPr>
      <xdr:spPr bwMode="auto">
        <a:xfrm rot="5400000">
          <a:off x="4058516" y="1655618"/>
          <a:ext cx="457200" cy="1615786"/>
        </a:xfrm>
        <a:prstGeom prst="bentConnector3">
          <a:avLst>
            <a:gd name="adj1" fmla="val 54386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419100</xdr:colOff>
      <xdr:row>12</xdr:row>
      <xdr:rowOff>123825</xdr:rowOff>
    </xdr:from>
    <xdr:to>
      <xdr:col>10</xdr:col>
      <xdr:colOff>447675</xdr:colOff>
      <xdr:row>13</xdr:row>
      <xdr:rowOff>447675</xdr:rowOff>
    </xdr:to>
    <xdr:cxnSp macro="">
      <xdr:nvCxnSpPr>
        <xdr:cNvPr id="15" name="AutoShape 21"/>
        <xdr:cNvCxnSpPr>
          <a:cxnSpLocks noChangeShapeType="1"/>
        </xdr:cNvCxnSpPr>
      </xdr:nvCxnSpPr>
      <xdr:spPr bwMode="auto">
        <a:xfrm rot="5400000">
          <a:off x="6653213" y="3090862"/>
          <a:ext cx="457200" cy="1419225"/>
        </a:xfrm>
        <a:prstGeom prst="bentConnector3">
          <a:avLst>
            <a:gd name="adj1" fmla="val 50000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428625</xdr:colOff>
      <xdr:row>18</xdr:row>
      <xdr:rowOff>200025</xdr:rowOff>
    </xdr:from>
    <xdr:to>
      <xdr:col>8</xdr:col>
      <xdr:colOff>276225</xdr:colOff>
      <xdr:row>18</xdr:row>
      <xdr:rowOff>447675</xdr:rowOff>
    </xdr:to>
    <xdr:cxnSp macro="">
      <xdr:nvCxnSpPr>
        <xdr:cNvPr id="16" name="AutoShape 22"/>
        <xdr:cNvCxnSpPr>
          <a:cxnSpLocks noChangeShapeType="1"/>
        </xdr:cNvCxnSpPr>
      </xdr:nvCxnSpPr>
      <xdr:spPr bwMode="auto">
        <a:xfrm rot="10800000" flipV="1">
          <a:off x="3305175" y="5095875"/>
          <a:ext cx="2724150" cy="247650"/>
        </a:xfrm>
        <a:prstGeom prst="bentConnector3">
          <a:avLst>
            <a:gd name="adj1" fmla="val 100000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295275</xdr:colOff>
      <xdr:row>18</xdr:row>
      <xdr:rowOff>9525</xdr:rowOff>
    </xdr:from>
    <xdr:to>
      <xdr:col>8</xdr:col>
      <xdr:colOff>295275</xdr:colOff>
      <xdr:row>18</xdr:row>
      <xdr:rowOff>485775</xdr:rowOff>
    </xdr:to>
    <xdr:cxnSp macro="">
      <xdr:nvCxnSpPr>
        <xdr:cNvPr id="17" name="AutoShape 23"/>
        <xdr:cNvCxnSpPr>
          <a:cxnSpLocks noChangeShapeType="1"/>
        </xdr:cNvCxnSpPr>
      </xdr:nvCxnSpPr>
      <xdr:spPr bwMode="auto">
        <a:xfrm rot="5400000">
          <a:off x="5810250" y="5143500"/>
          <a:ext cx="476250" cy="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332316</xdr:colOff>
      <xdr:row>18</xdr:row>
      <xdr:rowOff>207434</xdr:rowOff>
    </xdr:from>
    <xdr:to>
      <xdr:col>12</xdr:col>
      <xdr:colOff>398991</xdr:colOff>
      <xdr:row>18</xdr:row>
      <xdr:rowOff>455084</xdr:rowOff>
    </xdr:to>
    <xdr:cxnSp macro="">
      <xdr:nvCxnSpPr>
        <xdr:cNvPr id="18" name="AutoShape 24"/>
        <xdr:cNvCxnSpPr>
          <a:cxnSpLocks noChangeShapeType="1"/>
        </xdr:cNvCxnSpPr>
      </xdr:nvCxnSpPr>
      <xdr:spPr bwMode="auto">
        <a:xfrm>
          <a:off x="6085416" y="5103284"/>
          <a:ext cx="3000375" cy="247650"/>
        </a:xfrm>
        <a:prstGeom prst="bentConnector3">
          <a:avLst>
            <a:gd name="adj1" fmla="val 100000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295275</xdr:colOff>
      <xdr:row>23</xdr:row>
      <xdr:rowOff>38100</xdr:rowOff>
    </xdr:from>
    <xdr:to>
      <xdr:col>4</xdr:col>
      <xdr:colOff>295275</xdr:colOff>
      <xdr:row>24</xdr:row>
      <xdr:rowOff>9525</xdr:rowOff>
    </xdr:to>
    <xdr:cxnSp macro="">
      <xdr:nvCxnSpPr>
        <xdr:cNvPr id="19" name="AutoShape 26"/>
        <xdr:cNvCxnSpPr>
          <a:cxnSpLocks noChangeShapeType="1"/>
        </xdr:cNvCxnSpPr>
      </xdr:nvCxnSpPr>
      <xdr:spPr bwMode="auto">
        <a:xfrm>
          <a:off x="3171825" y="6286500"/>
          <a:ext cx="0" cy="51435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266700</xdr:colOff>
      <xdr:row>28</xdr:row>
      <xdr:rowOff>9525</xdr:rowOff>
    </xdr:from>
    <xdr:to>
      <xdr:col>4</xdr:col>
      <xdr:colOff>266700</xdr:colOff>
      <xdr:row>29</xdr:row>
      <xdr:rowOff>0</xdr:rowOff>
    </xdr:to>
    <xdr:cxnSp macro="">
      <xdr:nvCxnSpPr>
        <xdr:cNvPr id="20" name="AutoShape 27"/>
        <xdr:cNvCxnSpPr>
          <a:cxnSpLocks noChangeShapeType="1"/>
        </xdr:cNvCxnSpPr>
      </xdr:nvCxnSpPr>
      <xdr:spPr bwMode="auto">
        <a:xfrm>
          <a:off x="3143250" y="7629525"/>
          <a:ext cx="0" cy="495300"/>
        </a:xfrm>
        <a:prstGeom prst="straightConnector1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304800</xdr:colOff>
      <xdr:row>28</xdr:row>
      <xdr:rowOff>257175</xdr:rowOff>
    </xdr:from>
    <xdr:to>
      <xdr:col>12</xdr:col>
      <xdr:colOff>352425</xdr:colOff>
      <xdr:row>28</xdr:row>
      <xdr:rowOff>495300</xdr:rowOff>
    </xdr:to>
    <xdr:cxnSp macro="">
      <xdr:nvCxnSpPr>
        <xdr:cNvPr id="21" name="AutoShape 28"/>
        <xdr:cNvCxnSpPr>
          <a:cxnSpLocks noChangeShapeType="1"/>
        </xdr:cNvCxnSpPr>
      </xdr:nvCxnSpPr>
      <xdr:spPr bwMode="auto">
        <a:xfrm>
          <a:off x="6057900" y="7877175"/>
          <a:ext cx="2981325" cy="238125"/>
        </a:xfrm>
        <a:prstGeom prst="bentConnector3">
          <a:avLst>
            <a:gd name="adj1" fmla="val 100125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285750</xdr:colOff>
      <xdr:row>23</xdr:row>
      <xdr:rowOff>295275</xdr:rowOff>
    </xdr:from>
    <xdr:to>
      <xdr:col>8</xdr:col>
      <xdr:colOff>323850</xdr:colOff>
      <xdr:row>23</xdr:row>
      <xdr:rowOff>495300</xdr:rowOff>
    </xdr:to>
    <xdr:cxnSp macro="">
      <xdr:nvCxnSpPr>
        <xdr:cNvPr id="22" name="AutoShape 29"/>
        <xdr:cNvCxnSpPr>
          <a:cxnSpLocks noChangeShapeType="1"/>
        </xdr:cNvCxnSpPr>
      </xdr:nvCxnSpPr>
      <xdr:spPr bwMode="auto">
        <a:xfrm>
          <a:off x="3162300" y="6543675"/>
          <a:ext cx="2914650" cy="200025"/>
        </a:xfrm>
        <a:prstGeom prst="bentConnector3">
          <a:avLst>
            <a:gd name="adj1" fmla="val 100000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323850</xdr:colOff>
      <xdr:row>23</xdr:row>
      <xdr:rowOff>295275</xdr:rowOff>
    </xdr:from>
    <xdr:to>
      <xdr:col>12</xdr:col>
      <xdr:colOff>342900</xdr:colOff>
      <xdr:row>23</xdr:row>
      <xdr:rowOff>504825</xdr:rowOff>
    </xdr:to>
    <xdr:cxnSp macro="">
      <xdr:nvCxnSpPr>
        <xdr:cNvPr id="23" name="AutoShape 30"/>
        <xdr:cNvCxnSpPr>
          <a:cxnSpLocks noChangeShapeType="1"/>
        </xdr:cNvCxnSpPr>
      </xdr:nvCxnSpPr>
      <xdr:spPr bwMode="auto">
        <a:xfrm>
          <a:off x="6076950" y="6543675"/>
          <a:ext cx="2952750" cy="209550"/>
        </a:xfrm>
        <a:prstGeom prst="bentConnector3">
          <a:avLst>
            <a:gd name="adj1" fmla="val 100000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333375</xdr:colOff>
      <xdr:row>23</xdr:row>
      <xdr:rowOff>295275</xdr:rowOff>
    </xdr:from>
    <xdr:to>
      <xdr:col>16</xdr:col>
      <xdr:colOff>200025</xdr:colOff>
      <xdr:row>23</xdr:row>
      <xdr:rowOff>504825</xdr:rowOff>
    </xdr:to>
    <xdr:cxnSp macro="">
      <xdr:nvCxnSpPr>
        <xdr:cNvPr id="24" name="AutoShape 31"/>
        <xdr:cNvCxnSpPr>
          <a:cxnSpLocks noChangeShapeType="1"/>
        </xdr:cNvCxnSpPr>
      </xdr:nvCxnSpPr>
      <xdr:spPr bwMode="auto">
        <a:xfrm>
          <a:off x="9020175" y="6543675"/>
          <a:ext cx="2886075" cy="209550"/>
        </a:xfrm>
        <a:prstGeom prst="bentConnector3">
          <a:avLst>
            <a:gd name="adj1" fmla="val 100000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257175</xdr:colOff>
      <xdr:row>28</xdr:row>
      <xdr:rowOff>257175</xdr:rowOff>
    </xdr:from>
    <xdr:to>
      <xdr:col>8</xdr:col>
      <xdr:colOff>323850</xdr:colOff>
      <xdr:row>29</xdr:row>
      <xdr:rowOff>0</xdr:rowOff>
    </xdr:to>
    <xdr:cxnSp macro="">
      <xdr:nvCxnSpPr>
        <xdr:cNvPr id="25" name="AutoShape 28"/>
        <xdr:cNvCxnSpPr>
          <a:cxnSpLocks noChangeShapeType="1"/>
        </xdr:cNvCxnSpPr>
      </xdr:nvCxnSpPr>
      <xdr:spPr bwMode="auto">
        <a:xfrm>
          <a:off x="3133725" y="7877175"/>
          <a:ext cx="2943225" cy="247650"/>
        </a:xfrm>
        <a:prstGeom prst="bentConnector3">
          <a:avLst>
            <a:gd name="adj1" fmla="val 99764"/>
          </a:avLst>
        </a:prstGeom>
        <a:noFill/>
        <a:ln w="25400">
          <a:solidFill>
            <a:srgbClr val="000000"/>
          </a:solidFill>
          <a:miter lim="800000"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2_DNRMT\ESTUDIOS\PROVI\GRAL\CUADROS\C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1_DNRMT\ESTUDIOS\PROVI\GRAL\CUADROS\C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lzeta\Provincia\San%20Luis\cnslui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ebione\CONFIG~1\Temp\Indicadores%202005\Cuadro%201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ATOS\financiero\comunicado%20estad&#237;stico\GENERA%20CUADRO%201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1_DNRMT\ESTUDIOS\BEL\PRGS\CUADROS\ESPECI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 pre"/>
      <sheetName val="c3_ fto"/>
      <sheetName val="C3 Base Tran"/>
      <sheetName val="pbg pbgpc "/>
      <sheetName val="pbg1 pbg2 pbg3"/>
      <sheetName val="vab rem"/>
      <sheetName val="ex"/>
      <sheetName val="pre1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 pre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st. financiero_san Luis"/>
      <sheetName val="Cuadro E"/>
      <sheetName val="B.1"/>
      <sheetName val="Hoja1"/>
      <sheetName val="expo"/>
      <sheetName val="anotaciones"/>
      <sheetName val="Cuadro A.1"/>
      <sheetName val="Cuadro A.2"/>
      <sheetName val="Cuadro A.3"/>
      <sheetName val="Cuadro A.4"/>
      <sheetName val="Cuadro A.5"/>
      <sheetName val="Cuadro A.6"/>
      <sheetName val="Cuadro A.7"/>
      <sheetName val="Cuadro A.8"/>
      <sheetName val="Cuadro A.9"/>
      <sheetName val="Cuadro A.10"/>
      <sheetName val="Cuadro B.1"/>
      <sheetName val="Cuadro B.2-4.- "/>
      <sheetName val="Cuadro C1.2"/>
      <sheetName val="Cuadro C.3-4"/>
      <sheetName val="Cuadro 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"/>
      <sheetName val="C13"/>
    </sheetNames>
    <sheetDataSet>
      <sheetData sheetId="0">
        <row r="1">
          <cell r="A1" t="str">
            <v>ANIOMES</v>
          </cell>
          <cell r="B1" t="str">
            <v>VALOR</v>
          </cell>
          <cell r="C1" t="str">
            <v>COE_ENGEL</v>
          </cell>
        </row>
        <row r="2">
          <cell r="B2" t="str">
            <v>Canasta basica alimentaria</v>
          </cell>
        </row>
        <row r="4">
          <cell r="A4" t="str">
            <v>200201</v>
          </cell>
          <cell r="B4">
            <v>62.41</v>
          </cell>
          <cell r="C4">
            <v>2.4700000000000002</v>
          </cell>
        </row>
        <row r="5">
          <cell r="A5" t="str">
            <v>200202</v>
          </cell>
          <cell r="B5">
            <v>65.819999999999993</v>
          </cell>
          <cell r="C5">
            <v>2.4500000000000002</v>
          </cell>
        </row>
        <row r="6">
          <cell r="A6" t="str">
            <v>200203</v>
          </cell>
          <cell r="B6">
            <v>69.83</v>
          </cell>
          <cell r="C6">
            <v>2.4300000000000002</v>
          </cell>
        </row>
        <row r="7">
          <cell r="A7" t="str">
            <v>200204</v>
          </cell>
          <cell r="B7">
            <v>81.760000000000005</v>
          </cell>
          <cell r="C7">
            <v>2.37</v>
          </cell>
        </row>
        <row r="8">
          <cell r="A8" t="str">
            <v>200205</v>
          </cell>
          <cell r="B8">
            <v>86.2</v>
          </cell>
          <cell r="C8">
            <v>2.35</v>
          </cell>
        </row>
        <row r="9">
          <cell r="A9" t="str">
            <v>200206</v>
          </cell>
          <cell r="B9">
            <v>90.67</v>
          </cell>
          <cell r="C9">
            <v>2.3199999999999998</v>
          </cell>
        </row>
        <row r="10">
          <cell r="A10" t="str">
            <v>200207</v>
          </cell>
          <cell r="B10">
            <v>94.93</v>
          </cell>
          <cell r="C10">
            <v>2.2999999999999998</v>
          </cell>
        </row>
        <row r="11">
          <cell r="A11" t="str">
            <v>200208</v>
          </cell>
          <cell r="B11">
            <v>100.94</v>
          </cell>
          <cell r="C11">
            <v>2.25</v>
          </cell>
        </row>
        <row r="12">
          <cell r="A12" t="str">
            <v>200209</v>
          </cell>
          <cell r="B12">
            <v>104.87</v>
          </cell>
          <cell r="C12">
            <v>2.21</v>
          </cell>
        </row>
        <row r="13">
          <cell r="A13" t="str">
            <v>200210</v>
          </cell>
          <cell r="B13">
            <v>103.74</v>
          </cell>
          <cell r="C13">
            <v>2.2200000000000002</v>
          </cell>
        </row>
        <row r="14">
          <cell r="A14" t="str">
            <v>200211</v>
          </cell>
          <cell r="B14">
            <v>105.08</v>
          </cell>
          <cell r="C14">
            <v>2.21</v>
          </cell>
        </row>
        <row r="15">
          <cell r="A15" t="str">
            <v>200212</v>
          </cell>
          <cell r="B15">
            <v>105.72</v>
          </cell>
          <cell r="C15">
            <v>2.2000000000000002</v>
          </cell>
        </row>
        <row r="16">
          <cell r="A16" t="str">
            <v>200301</v>
          </cell>
          <cell r="B16">
            <v>106.92</v>
          </cell>
          <cell r="C16">
            <v>2.2000000000000002</v>
          </cell>
        </row>
        <row r="17">
          <cell r="A17" t="str">
            <v>200302</v>
          </cell>
          <cell r="B17">
            <v>107.56</v>
          </cell>
          <cell r="C17">
            <v>2.19</v>
          </cell>
        </row>
        <row r="18">
          <cell r="A18" t="str">
            <v>200303</v>
          </cell>
          <cell r="B18">
            <v>107.83</v>
          </cell>
          <cell r="C18">
            <v>2.17</v>
          </cell>
        </row>
        <row r="19">
          <cell r="A19" t="str">
            <v>200304</v>
          </cell>
          <cell r="B19">
            <v>106.55</v>
          </cell>
          <cell r="C19">
            <v>2.1800000000000002</v>
          </cell>
        </row>
        <row r="20">
          <cell r="A20" t="str">
            <v>200305</v>
          </cell>
          <cell r="B20">
            <v>104.6</v>
          </cell>
          <cell r="C20">
            <v>2.19</v>
          </cell>
        </row>
        <row r="21">
          <cell r="A21" t="str">
            <v>200306</v>
          </cell>
          <cell r="B21">
            <v>103.13</v>
          </cell>
          <cell r="C21">
            <v>2.21</v>
          </cell>
        </row>
        <row r="22">
          <cell r="A22" t="str">
            <v>200307</v>
          </cell>
          <cell r="B22">
            <v>102.31</v>
          </cell>
          <cell r="C22">
            <v>2.2200000000000002</v>
          </cell>
        </row>
        <row r="23">
          <cell r="A23" t="str">
            <v>200308</v>
          </cell>
          <cell r="B23">
            <v>102.08</v>
          </cell>
          <cell r="C23">
            <v>2.21</v>
          </cell>
        </row>
        <row r="24">
          <cell r="A24" t="str">
            <v>200309</v>
          </cell>
          <cell r="B24">
            <v>101.99</v>
          </cell>
          <cell r="C24">
            <v>2.2000000000000002</v>
          </cell>
        </row>
        <row r="25">
          <cell r="A25" t="str">
            <v>200310</v>
          </cell>
          <cell r="B25">
            <v>104.12</v>
          </cell>
          <cell r="C25">
            <v>2.19</v>
          </cell>
        </row>
        <row r="26">
          <cell r="A26" t="str">
            <v>200311</v>
          </cell>
          <cell r="B26">
            <v>105.24</v>
          </cell>
          <cell r="C26">
            <v>2.1800000000000002</v>
          </cell>
        </row>
        <row r="27">
          <cell r="A27" t="str">
            <v>200312</v>
          </cell>
          <cell r="B27">
            <v>105.76</v>
          </cell>
          <cell r="C27">
            <v>2.19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 66"/>
      <sheetName val="Varones"/>
      <sheetName val="Mujeres"/>
      <sheetName val="cua 65"/>
      <sheetName val="Tablita"/>
      <sheetName val="TD"/>
      <sheetName val="DATOS"/>
    </sheetNames>
    <sheetDataSet>
      <sheetData sheetId="0"/>
      <sheetData sheetId="1">
        <row r="77">
          <cell r="B77" t="str">
            <v>aglocuadro</v>
          </cell>
          <cell r="C77" t="str">
            <v>Mayo</v>
          </cell>
          <cell r="D77" t="str">
            <v>Octubre</v>
          </cell>
          <cell r="E77" t="str">
            <v>Junio</v>
          </cell>
          <cell r="F77" t="str">
            <v>Octubre</v>
          </cell>
          <cell r="G77" t="str">
            <v>Mayo</v>
          </cell>
          <cell r="H77" t="str">
            <v>Octubre</v>
          </cell>
          <cell r="I77" t="str">
            <v>Mayo</v>
          </cell>
          <cell r="J77" t="str">
            <v>Octubre</v>
          </cell>
          <cell r="K77" t="str">
            <v>Mayo</v>
          </cell>
          <cell r="L77" t="str">
            <v>Octubre</v>
          </cell>
          <cell r="M77" t="str">
            <v>Mayo</v>
          </cell>
          <cell r="N77" t="str">
            <v>Octubre</v>
          </cell>
          <cell r="O77" t="str">
            <v>Abril</v>
          </cell>
          <cell r="P77" t="str">
            <v>Octubre</v>
          </cell>
          <cell r="Q77" t="str">
            <v>Mayo</v>
          </cell>
          <cell r="R77" t="str">
            <v>Octubre</v>
          </cell>
          <cell r="S77" t="str">
            <v>Mayo</v>
          </cell>
          <cell r="T77" t="str">
            <v>Agosto</v>
          </cell>
          <cell r="U77" t="str">
            <v>Octubre</v>
          </cell>
          <cell r="V77" t="str">
            <v>Mayo</v>
          </cell>
        </row>
        <row r="78">
          <cell r="B78" t="str">
            <v>Total aglomerados urbanos</v>
          </cell>
          <cell r="C78">
            <v>40.217922194293912</v>
          </cell>
          <cell r="D78">
            <v>43.82994176040534</v>
          </cell>
          <cell r="E78">
            <v>42.017258935320612</v>
          </cell>
          <cell r="F78">
            <v>44.44812722347784</v>
          </cell>
          <cell r="G78">
            <v>44.072984231844956</v>
          </cell>
          <cell r="H78">
            <v>44.773963520782239</v>
          </cell>
          <cell r="I78">
            <v>45.945446052844332</v>
          </cell>
          <cell r="J78">
            <v>46.469759528076906</v>
          </cell>
          <cell r="K78">
            <v>45.85851872275807</v>
          </cell>
          <cell r="L78">
            <v>43.602998656225203</v>
          </cell>
          <cell r="M78">
            <v>41.129391708083581</v>
          </cell>
          <cell r="N78">
            <v>41.099927307953948</v>
          </cell>
          <cell r="O78">
            <v>41.674297106691775</v>
          </cell>
          <cell r="P78">
            <v>41.613967761967679</v>
          </cell>
          <cell r="Q78">
            <v>42.825515510024928</v>
          </cell>
          <cell r="R78">
            <v>44.193791283475299</v>
          </cell>
          <cell r="S78">
            <v>45.212387123463685</v>
          </cell>
          <cell r="T78">
            <v>44.499204994054438</v>
          </cell>
          <cell r="U78">
            <v>44.685519383992869</v>
          </cell>
          <cell r="V78">
            <v>42.909900595558284</v>
          </cell>
        </row>
        <row r="79">
          <cell r="B79" t="str">
            <v>Capital Federal</v>
          </cell>
          <cell r="C79">
            <v>44.16382963118933</v>
          </cell>
          <cell r="D79">
            <v>46.578351767159958</v>
          </cell>
          <cell r="E79">
            <v>43.736013385594838</v>
          </cell>
          <cell r="F79">
            <v>46.385318624970481</v>
          </cell>
          <cell r="G79">
            <v>41.349899745757227</v>
          </cell>
          <cell r="H79">
            <v>44.615884941838431</v>
          </cell>
          <cell r="I79">
            <v>47.926108009550376</v>
          </cell>
          <cell r="J79">
            <v>47.377189361325705</v>
          </cell>
          <cell r="K79">
            <v>50.111471258609583</v>
          </cell>
          <cell r="L79">
            <v>45.17848341630593</v>
          </cell>
          <cell r="M79">
            <v>44.40459304550145</v>
          </cell>
          <cell r="N79">
            <v>48.229720466521307</v>
          </cell>
          <cell r="O79">
            <v>47.698797686089904</v>
          </cell>
          <cell r="P79">
            <v>50.19509977960157</v>
          </cell>
          <cell r="Q79">
            <v>49.903101379013812</v>
          </cell>
          <cell r="R79">
            <v>49.04876288146562</v>
          </cell>
          <cell r="S79">
            <v>49.942785615954065</v>
          </cell>
          <cell r="T79">
            <v>49.042511563018756</v>
          </cell>
          <cell r="U79">
            <v>51.280469755350197</v>
          </cell>
          <cell r="V79">
            <v>47.702331877793277</v>
          </cell>
        </row>
        <row r="80">
          <cell r="B80" t="str">
            <v>Partidos del Conurbano</v>
          </cell>
          <cell r="C80">
            <v>40.512871412460591</v>
          </cell>
          <cell r="D80">
            <v>46.430602642081141</v>
          </cell>
          <cell r="E80">
            <v>44.154435272053952</v>
          </cell>
          <cell r="F80">
            <v>46.066638279753036</v>
          </cell>
          <cell r="G80">
            <v>45.848401670616553</v>
          </cell>
          <cell r="H80">
            <v>44.709194240418555</v>
          </cell>
          <cell r="I80">
            <v>47.131410690609172</v>
          </cell>
          <cell r="J80">
            <v>48.30430239694293</v>
          </cell>
          <cell r="K80">
            <v>46.054801017791405</v>
          </cell>
          <cell r="L80">
            <v>43.161077845098433</v>
          </cell>
          <cell r="M80">
            <v>41.457394673973809</v>
          </cell>
          <cell r="N80">
            <v>39.828327624499224</v>
          </cell>
          <cell r="O80">
            <v>40.629770730200626</v>
          </cell>
          <cell r="P80">
            <v>38.76873265774308</v>
          </cell>
          <cell r="Q80">
            <v>41.730868294584532</v>
          </cell>
          <cell r="R80">
            <v>43.004128719136418</v>
          </cell>
          <cell r="S80">
            <v>43.835823335565664</v>
          </cell>
          <cell r="T80">
            <v>43.254722562488666</v>
          </cell>
          <cell r="U80">
            <v>41.575240814407806</v>
          </cell>
          <cell r="V80">
            <v>40.771831917488271</v>
          </cell>
        </row>
        <row r="81">
          <cell r="B81" t="str">
            <v>Gran Buenos Aires</v>
          </cell>
          <cell r="C81">
            <v>41.565918937343184</v>
          </cell>
          <cell r="D81">
            <v>46.472216249210987</v>
          </cell>
          <cell r="E81">
            <v>44.037261510996231</v>
          </cell>
          <cell r="F81">
            <v>46.153328486608459</v>
          </cell>
          <cell r="G81">
            <v>44.645665494392205</v>
          </cell>
          <cell r="H81">
            <v>44.683864677477253</v>
          </cell>
          <cell r="I81">
            <v>47.344266982043429</v>
          </cell>
          <cell r="J81">
            <v>48.062028445757214</v>
          </cell>
          <cell r="K81">
            <v>47.101844573131274</v>
          </cell>
          <cell r="L81">
            <v>43.67745649590141</v>
          </cell>
          <cell r="M81">
            <v>42.195401750055169</v>
          </cell>
          <cell r="N81">
            <v>42.039491391333428</v>
          </cell>
          <cell r="O81">
            <v>42.517790271295546</v>
          </cell>
          <cell r="P81">
            <v>41.744795505701155</v>
          </cell>
          <cell r="Q81">
            <v>43.797680930653598</v>
          </cell>
          <cell r="R81">
            <v>44.522959578570124</v>
          </cell>
          <cell r="S81">
            <v>45.358500885833394</v>
          </cell>
          <cell r="T81">
            <v>44.756029288085671</v>
          </cell>
          <cell r="U81">
            <v>44.041584177113599</v>
          </cell>
          <cell r="V81">
            <v>42.523934898558529</v>
          </cell>
        </row>
        <row r="82">
          <cell r="B82" t="str">
            <v>Bahía Blanca</v>
          </cell>
          <cell r="C82">
            <v>43.410921979478474</v>
          </cell>
          <cell r="D82">
            <v>46.579634464751955</v>
          </cell>
          <cell r="E82">
            <v>37.936762087180334</v>
          </cell>
          <cell r="F82">
            <v>43.172930535239857</v>
          </cell>
          <cell r="G82">
            <v>43.652695491098335</v>
          </cell>
          <cell r="H82">
            <v>43.752624947501047</v>
          </cell>
          <cell r="I82">
            <v>44.605839630685992</v>
          </cell>
          <cell r="J82">
            <v>45.436194862609639</v>
          </cell>
          <cell r="K82">
            <v>42.559970014992501</v>
          </cell>
          <cell r="L82">
            <v>39.384343853820596</v>
          </cell>
          <cell r="M82">
            <v>38.672581337565532</v>
          </cell>
          <cell r="N82">
            <v>37.936195689360247</v>
          </cell>
          <cell r="O82">
            <v>43.431642593214647</v>
          </cell>
          <cell r="P82">
            <v>43.214400156038842</v>
          </cell>
          <cell r="Q82">
            <v>43.214400156038842</v>
          </cell>
          <cell r="R82">
            <v>48.548708870718485</v>
          </cell>
          <cell r="S82">
            <v>51.866460254425526</v>
          </cell>
          <cell r="T82">
            <v>47.375863601470648</v>
          </cell>
          <cell r="U82">
            <v>51.182072679052204</v>
          </cell>
          <cell r="V82" t="str">
            <v>...</v>
          </cell>
        </row>
        <row r="83">
          <cell r="B83" t="str">
            <v>Gran La Plata</v>
          </cell>
          <cell r="C83">
            <v>36.191593770002136</v>
          </cell>
          <cell r="D83">
            <v>36.611422707656843</v>
          </cell>
          <cell r="E83">
            <v>43.594886430891847</v>
          </cell>
          <cell r="F83">
            <v>46.748455177573952</v>
          </cell>
          <cell r="G83">
            <v>47.725495224052821</v>
          </cell>
          <cell r="H83">
            <v>50.591818919892319</v>
          </cell>
          <cell r="I83">
            <v>44.454325619925321</v>
          </cell>
          <cell r="J83">
            <v>45.604926047403922</v>
          </cell>
          <cell r="K83">
            <v>47.877143759638791</v>
          </cell>
          <cell r="L83">
            <v>41.087035742662387</v>
          </cell>
          <cell r="M83">
            <v>39.781774217923534</v>
          </cell>
          <cell r="N83">
            <v>40.622187320668097</v>
          </cell>
          <cell r="O83">
            <v>38.654151815817364</v>
          </cell>
          <cell r="P83">
            <v>42.132769535936141</v>
          </cell>
          <cell r="Q83">
            <v>42.132769535936141</v>
          </cell>
          <cell r="R83">
            <v>45.909272864274278</v>
          </cell>
          <cell r="S83">
            <v>48.107567456979837</v>
          </cell>
          <cell r="T83">
            <v>45.324804272899499</v>
          </cell>
          <cell r="U83">
            <v>48.067055360707315</v>
          </cell>
          <cell r="V83" t="str">
            <v>...</v>
          </cell>
        </row>
        <row r="84">
          <cell r="B84" t="str">
            <v>Mar del Plata y Batán</v>
          </cell>
          <cell r="C84" t="str">
            <v>...</v>
          </cell>
          <cell r="D84" t="str">
            <v>...</v>
          </cell>
          <cell r="E84" t="str">
            <v>...</v>
          </cell>
          <cell r="F84" t="str">
            <v>...</v>
          </cell>
          <cell r="G84" t="str">
            <v>...</v>
          </cell>
          <cell r="H84" t="str">
            <v>...</v>
          </cell>
          <cell r="I84" t="str">
            <v>...</v>
          </cell>
          <cell r="J84" t="str">
            <v>...</v>
          </cell>
          <cell r="K84" t="str">
            <v>...</v>
          </cell>
          <cell r="L84" t="str">
            <v>...</v>
          </cell>
          <cell r="M84" t="str">
            <v>...</v>
          </cell>
          <cell r="N84">
            <v>40.767821979868081</v>
          </cell>
          <cell r="O84">
            <v>46.697730187519447</v>
          </cell>
          <cell r="P84">
            <v>47.183602779236189</v>
          </cell>
          <cell r="Q84">
            <v>39.768689562116485</v>
          </cell>
          <cell r="R84">
            <v>42.586382854643531</v>
          </cell>
          <cell r="S84">
            <v>46.858466643709107</v>
          </cell>
          <cell r="T84">
            <v>48.455571610812513</v>
          </cell>
          <cell r="U84">
            <v>54.111647741869184</v>
          </cell>
          <cell r="V84" t="str">
            <v>...</v>
          </cell>
        </row>
        <row r="85">
          <cell r="B85" t="str">
            <v>Gran Catamarca</v>
          </cell>
          <cell r="C85">
            <v>37.847939844334022</v>
          </cell>
          <cell r="D85">
            <v>37.436110533970499</v>
          </cell>
          <cell r="E85">
            <v>36.607843137254903</v>
          </cell>
          <cell r="F85">
            <v>41.31047346906378</v>
          </cell>
          <cell r="G85">
            <v>40.799712678079729</v>
          </cell>
          <cell r="H85">
            <v>42.733690829829094</v>
          </cell>
          <cell r="I85">
            <v>47.153926389509756</v>
          </cell>
          <cell r="J85">
            <v>48.144642180992051</v>
          </cell>
          <cell r="K85">
            <v>41.972602739726028</v>
          </cell>
          <cell r="L85">
            <v>44.495707748742582</v>
          </cell>
          <cell r="M85">
            <v>42.110523004034498</v>
          </cell>
          <cell r="N85">
            <v>40.40681693238043</v>
          </cell>
          <cell r="O85">
            <v>43.149158006653629</v>
          </cell>
          <cell r="P85">
            <v>42.742064380014703</v>
          </cell>
          <cell r="Q85">
            <v>40.443005724904836</v>
          </cell>
          <cell r="R85">
            <v>44.054647173368778</v>
          </cell>
          <cell r="S85">
            <v>42.86909122371874</v>
          </cell>
          <cell r="T85">
            <v>45.709019698191447</v>
          </cell>
          <cell r="U85">
            <v>44.033677974933497</v>
          </cell>
          <cell r="V85">
            <v>45.850280312190833</v>
          </cell>
        </row>
        <row r="86">
          <cell r="B86" t="str">
            <v>Gran Córdoba</v>
          </cell>
          <cell r="C86">
            <v>37.570727050020537</v>
          </cell>
          <cell r="D86">
            <v>41.597172627222619</v>
          </cell>
          <cell r="E86">
            <v>39.66884922414566</v>
          </cell>
          <cell r="F86">
            <v>42.071408128219808</v>
          </cell>
          <cell r="G86">
            <v>46.448634144444483</v>
          </cell>
          <cell r="H86">
            <v>47.046042950049845</v>
          </cell>
          <cell r="I86">
            <v>47.306251800633824</v>
          </cell>
          <cell r="J86">
            <v>45.31591442033352</v>
          </cell>
          <cell r="K86">
            <v>45.604149589105262</v>
          </cell>
          <cell r="L86">
            <v>47.293972731610417</v>
          </cell>
          <cell r="M86">
            <v>42.675187809061079</v>
          </cell>
          <cell r="N86">
            <v>38.707727873183615</v>
          </cell>
          <cell r="O86">
            <v>39.027273383987968</v>
          </cell>
          <cell r="P86" t="str">
            <v>...</v>
          </cell>
          <cell r="Q86">
            <v>41.426736456761184</v>
          </cell>
          <cell r="R86">
            <v>38.409146490584497</v>
          </cell>
          <cell r="S86">
            <v>41.838676897618129</v>
          </cell>
          <cell r="T86">
            <v>42.927181409065078</v>
          </cell>
          <cell r="U86">
            <v>42.445271231206824</v>
          </cell>
          <cell r="V86">
            <v>44.07741568939857</v>
          </cell>
        </row>
        <row r="87">
          <cell r="B87" t="str">
            <v>Río Cuarto</v>
          </cell>
          <cell r="C87" t="str">
            <v>...</v>
          </cell>
          <cell r="D87" t="str">
            <v>...</v>
          </cell>
          <cell r="E87" t="str">
            <v>...</v>
          </cell>
          <cell r="F87" t="str">
            <v>...</v>
          </cell>
          <cell r="G87" t="str">
            <v>...</v>
          </cell>
          <cell r="H87" t="str">
            <v>...</v>
          </cell>
          <cell r="I87" t="str">
            <v>...</v>
          </cell>
          <cell r="J87" t="str">
            <v>...</v>
          </cell>
          <cell r="K87" t="str">
            <v>...</v>
          </cell>
          <cell r="L87" t="str">
            <v>...</v>
          </cell>
          <cell r="M87" t="str">
            <v>...</v>
          </cell>
          <cell r="N87">
            <v>45.2181505634533</v>
          </cell>
          <cell r="O87">
            <v>38.827422939414433</v>
          </cell>
          <cell r="P87">
            <v>41.809082947579128</v>
          </cell>
          <cell r="Q87">
            <v>39.979479286905217</v>
          </cell>
          <cell r="R87">
            <v>39.75903614457831</v>
          </cell>
          <cell r="S87">
            <v>42.432499999999997</v>
          </cell>
          <cell r="T87">
            <v>47.711466165413533</v>
          </cell>
          <cell r="U87">
            <v>43.728899606549057</v>
          </cell>
          <cell r="V87" t="str">
            <v>...</v>
          </cell>
        </row>
        <row r="88">
          <cell r="B88" t="str">
            <v>Corrientes</v>
          </cell>
          <cell r="C88">
            <v>31.581445523193096</v>
          </cell>
          <cell r="D88">
            <v>35.421324161650901</v>
          </cell>
          <cell r="E88">
            <v>30.744859554742821</v>
          </cell>
          <cell r="F88">
            <v>33.945213831547775</v>
          </cell>
          <cell r="G88" t="str">
            <v>...</v>
          </cell>
          <cell r="H88">
            <v>29.546785846006983</v>
          </cell>
          <cell r="I88">
            <v>31.702293717209386</v>
          </cell>
          <cell r="J88">
            <v>34.403146268900031</v>
          </cell>
          <cell r="K88">
            <v>40.660258237953641</v>
          </cell>
          <cell r="L88">
            <v>41.7861367874401</v>
          </cell>
          <cell r="M88">
            <v>40.73321363035457</v>
          </cell>
          <cell r="N88">
            <v>37.781215063479181</v>
          </cell>
          <cell r="O88">
            <v>39.899503411284499</v>
          </cell>
          <cell r="P88">
            <v>40.247293822139824</v>
          </cell>
          <cell r="Q88">
            <v>42.711142861308332</v>
          </cell>
          <cell r="R88">
            <v>44.340245117996382</v>
          </cell>
          <cell r="S88">
            <v>46.730588300404008</v>
          </cell>
          <cell r="T88">
            <v>37.74610886698116</v>
          </cell>
          <cell r="U88">
            <v>45.920912486012057</v>
          </cell>
          <cell r="V88" t="str">
            <v>...</v>
          </cell>
        </row>
        <row r="89">
          <cell r="B89" t="str">
            <v xml:space="preserve">Gran Resistencia </v>
          </cell>
          <cell r="C89">
            <v>36.396933144503592</v>
          </cell>
          <cell r="D89">
            <v>37.336748966666143</v>
          </cell>
          <cell r="E89">
            <v>40.622208290886299</v>
          </cell>
          <cell r="F89">
            <v>37.940981745956684</v>
          </cell>
          <cell r="G89">
            <v>39.786056113352721</v>
          </cell>
          <cell r="H89">
            <v>40.835156033393922</v>
          </cell>
          <cell r="I89">
            <v>40.413504723555832</v>
          </cell>
          <cell r="J89">
            <v>39.257115734999161</v>
          </cell>
          <cell r="K89">
            <v>42.596048759983184</v>
          </cell>
          <cell r="L89">
            <v>44.514320983535455</v>
          </cell>
          <cell r="M89">
            <v>43.053245948677819</v>
          </cell>
          <cell r="N89">
            <v>40.835930495666652</v>
          </cell>
          <cell r="O89">
            <v>42.864590478803677</v>
          </cell>
          <cell r="P89">
            <v>44.866649945656718</v>
          </cell>
          <cell r="Q89">
            <v>41.425887443422816</v>
          </cell>
          <cell r="R89">
            <v>47.23493568043331</v>
          </cell>
          <cell r="S89">
            <v>47.039508809396693</v>
          </cell>
          <cell r="T89">
            <v>46.864163929707026</v>
          </cell>
          <cell r="U89">
            <v>44.618612688225127</v>
          </cell>
          <cell r="V89">
            <v>42.003567961801821</v>
          </cell>
        </row>
        <row r="90">
          <cell r="B90" t="str">
            <v>Comodoro Rivadavia</v>
          </cell>
          <cell r="C90" t="str">
            <v>...</v>
          </cell>
          <cell r="D90" t="str">
            <v>...</v>
          </cell>
          <cell r="E90">
            <v>50.365963808515282</v>
          </cell>
          <cell r="F90" t="str">
            <v>...</v>
          </cell>
          <cell r="G90">
            <v>46.87833827893175</v>
          </cell>
          <cell r="H90">
            <v>51.71102661596958</v>
          </cell>
          <cell r="I90">
            <v>49.892061175468996</v>
          </cell>
          <cell r="J90">
            <v>58.118178163940506</v>
          </cell>
          <cell r="K90">
            <v>52.461190655614168</v>
          </cell>
          <cell r="L90">
            <v>54.682798395185564</v>
          </cell>
          <cell r="M90">
            <v>52.039825918156488</v>
          </cell>
          <cell r="N90">
            <v>51.705313077283634</v>
          </cell>
          <cell r="O90">
            <v>52.888066707162182</v>
          </cell>
          <cell r="P90">
            <v>56.050460681379896</v>
          </cell>
          <cell r="Q90">
            <v>55.464649998654359</v>
          </cell>
          <cell r="R90">
            <v>56.115417743324727</v>
          </cell>
          <cell r="S90">
            <v>54.232625733118802</v>
          </cell>
          <cell r="T90">
            <v>54.894994473393332</v>
          </cell>
          <cell r="U90">
            <v>50.696408559688358</v>
          </cell>
          <cell r="V90" t="str">
            <v>...</v>
          </cell>
        </row>
        <row r="91">
          <cell r="B91" t="str">
            <v>Paraná</v>
          </cell>
          <cell r="C91">
            <v>31.807074565253497</v>
          </cell>
          <cell r="D91">
            <v>32.970990029932707</v>
          </cell>
          <cell r="E91">
            <v>35.333090332125472</v>
          </cell>
          <cell r="F91">
            <v>35.0391678438423</v>
          </cell>
          <cell r="G91">
            <v>34.828996124196088</v>
          </cell>
          <cell r="H91">
            <v>41.953913941770502</v>
          </cell>
          <cell r="I91">
            <v>40.33013419577042</v>
          </cell>
          <cell r="J91">
            <v>38.237286604642762</v>
          </cell>
          <cell r="K91">
            <v>39.492301290054101</v>
          </cell>
          <cell r="L91">
            <v>41.697923337297595</v>
          </cell>
          <cell r="M91">
            <v>40.276080561212943</v>
          </cell>
          <cell r="N91">
            <v>41.510813280536098</v>
          </cell>
          <cell r="O91">
            <v>41.136045150020159</v>
          </cell>
          <cell r="P91">
            <v>39.641090963584595</v>
          </cell>
          <cell r="Q91">
            <v>39.781526286893474</v>
          </cell>
          <cell r="R91">
            <v>40.616868934343721</v>
          </cell>
          <cell r="S91">
            <v>40.932584687465138</v>
          </cell>
          <cell r="T91">
            <v>43.236478207596704</v>
          </cell>
          <cell r="U91">
            <v>45.830268047460052</v>
          </cell>
          <cell r="V91">
            <v>45.917054856427725</v>
          </cell>
        </row>
        <row r="92">
          <cell r="B92" t="str">
            <v>Concordia</v>
          </cell>
          <cell r="C92" t="str">
            <v>...</v>
          </cell>
          <cell r="D92" t="str">
            <v>...</v>
          </cell>
          <cell r="E92" t="str">
            <v>...</v>
          </cell>
          <cell r="F92" t="str">
            <v>...</v>
          </cell>
          <cell r="G92" t="str">
            <v>...</v>
          </cell>
          <cell r="H92" t="str">
            <v>...</v>
          </cell>
          <cell r="I92" t="str">
            <v>...</v>
          </cell>
          <cell r="J92" t="str">
            <v>...</v>
          </cell>
          <cell r="K92" t="str">
            <v>...</v>
          </cell>
          <cell r="L92" t="str">
            <v>...</v>
          </cell>
          <cell r="M92" t="str">
            <v>...</v>
          </cell>
          <cell r="N92">
            <v>43.688064021794652</v>
          </cell>
          <cell r="O92">
            <v>44.495250248121366</v>
          </cell>
          <cell r="P92">
            <v>42.722077922077922</v>
          </cell>
          <cell r="Q92">
            <v>43.974549604066532</v>
          </cell>
          <cell r="R92">
            <v>50.667388167388175</v>
          </cell>
          <cell r="S92">
            <v>52.314008868451303</v>
          </cell>
          <cell r="T92">
            <v>51.488114835056301</v>
          </cell>
          <cell r="U92">
            <v>52.824769599798003</v>
          </cell>
          <cell r="V92" t="str">
            <v>...</v>
          </cell>
        </row>
        <row r="93">
          <cell r="B93" t="str">
            <v>Formosa</v>
          </cell>
          <cell r="C93" t="str">
            <v>...</v>
          </cell>
          <cell r="D93">
            <v>36.968013011656275</v>
          </cell>
          <cell r="E93">
            <v>26.649305555555557</v>
          </cell>
          <cell r="F93">
            <v>34.567134923227705</v>
          </cell>
          <cell r="G93">
            <v>36.017938895636739</v>
          </cell>
          <cell r="H93">
            <v>33.754439075507946</v>
          </cell>
          <cell r="I93">
            <v>37.337996297058218</v>
          </cell>
          <cell r="J93">
            <v>37.093820158336285</v>
          </cell>
          <cell r="K93">
            <v>40.258625791560632</v>
          </cell>
          <cell r="L93">
            <v>37.497996045529845</v>
          </cell>
          <cell r="M93">
            <v>32.348588177254129</v>
          </cell>
          <cell r="N93">
            <v>34.956376515304214</v>
          </cell>
          <cell r="O93">
            <v>34.275733203347144</v>
          </cell>
          <cell r="P93">
            <v>38.055728223561523</v>
          </cell>
          <cell r="Q93">
            <v>45.780871197309772</v>
          </cell>
          <cell r="R93">
            <v>56.538303874996984</v>
          </cell>
          <cell r="S93">
            <v>52.528809218950066</v>
          </cell>
          <cell r="T93">
            <v>45.588710278516238</v>
          </cell>
          <cell r="U93">
            <v>51.178774843190503</v>
          </cell>
          <cell r="V93" t="str">
            <v>...</v>
          </cell>
        </row>
        <row r="94">
          <cell r="B94" t="str">
            <v xml:space="preserve">S.S. de Jujuy </v>
          </cell>
          <cell r="C94">
            <v>39.290478913120424</v>
          </cell>
          <cell r="D94">
            <v>41.34082655144077</v>
          </cell>
          <cell r="E94">
            <v>41.181208053691279</v>
          </cell>
          <cell r="F94">
            <v>38.886310904872389</v>
          </cell>
          <cell r="G94">
            <v>39.2189552389613</v>
          </cell>
          <cell r="H94">
            <v>40.871012922491481</v>
          </cell>
          <cell r="I94">
            <v>36.632761499924094</v>
          </cell>
          <cell r="J94">
            <v>43.653242677824267</v>
          </cell>
          <cell r="K94">
            <v>41.500090273658145</v>
          </cell>
          <cell r="L94">
            <v>40.301167475978922</v>
          </cell>
          <cell r="M94">
            <v>34.33625680141121</v>
          </cell>
          <cell r="N94">
            <v>40.185825675869268</v>
          </cell>
          <cell r="O94">
            <v>41.189511021028629</v>
          </cell>
          <cell r="P94">
            <v>42.562146248419133</v>
          </cell>
          <cell r="Q94">
            <v>37.736397457758486</v>
          </cell>
          <cell r="R94">
            <v>35.005945731685344</v>
          </cell>
          <cell r="S94">
            <v>42.833459473096191</v>
          </cell>
          <cell r="T94">
            <v>40.163592505939747</v>
          </cell>
          <cell r="U94">
            <v>42.805538832028901</v>
          </cell>
          <cell r="V94">
            <v>40.311373197115387</v>
          </cell>
        </row>
        <row r="95">
          <cell r="B95" t="str">
            <v xml:space="preserve">Santa Rosa y Toay </v>
          </cell>
          <cell r="C95">
            <v>49.717188645647845</v>
          </cell>
          <cell r="D95">
            <v>47.506647132237234</v>
          </cell>
          <cell r="E95">
            <v>41.169876694181191</v>
          </cell>
          <cell r="F95">
            <v>40.654699049630409</v>
          </cell>
          <cell r="G95">
            <v>44.26654695994813</v>
          </cell>
          <cell r="H95">
            <v>46.1825868934664</v>
          </cell>
          <cell r="I95">
            <v>47.624593584704229</v>
          </cell>
          <cell r="J95">
            <v>50.821852731591441</v>
          </cell>
          <cell r="K95">
            <v>50.675706840090406</v>
          </cell>
          <cell r="L95">
            <v>46.494360902255636</v>
          </cell>
          <cell r="M95">
            <v>44.351099481246841</v>
          </cell>
          <cell r="N95">
            <v>45.833680874134622</v>
          </cell>
          <cell r="O95">
            <v>48.235191713452586</v>
          </cell>
          <cell r="P95">
            <v>49.857142857142854</v>
          </cell>
          <cell r="Q95">
            <v>48.869188337273442</v>
          </cell>
          <cell r="R95">
            <v>47.846147726820732</v>
          </cell>
          <cell r="S95">
            <v>47.759433962264154</v>
          </cell>
          <cell r="T95">
            <v>46.282790484554582</v>
          </cell>
          <cell r="U95">
            <v>46.8107948025025</v>
          </cell>
          <cell r="V95">
            <v>43.69938807665531</v>
          </cell>
        </row>
        <row r="96">
          <cell r="B96" t="str">
            <v>La Rioja</v>
          </cell>
          <cell r="C96">
            <v>33.141542002301492</v>
          </cell>
          <cell r="D96">
            <v>33.629054616024398</v>
          </cell>
          <cell r="E96">
            <v>34.864567275930412</v>
          </cell>
          <cell r="F96">
            <v>39.461981164980813</v>
          </cell>
          <cell r="G96">
            <v>32.911168968712765</v>
          </cell>
          <cell r="H96">
            <v>37.744281833318723</v>
          </cell>
          <cell r="I96">
            <v>39.968022462270405</v>
          </cell>
          <cell r="J96">
            <v>36.605504587155963</v>
          </cell>
          <cell r="K96">
            <v>37.694198009079926</v>
          </cell>
          <cell r="L96">
            <v>38.121278405638598</v>
          </cell>
          <cell r="M96">
            <v>34.831024715787841</v>
          </cell>
          <cell r="N96">
            <v>36.538532550496662</v>
          </cell>
          <cell r="O96">
            <v>35.042061929479146</v>
          </cell>
          <cell r="P96">
            <v>40.32492022048158</v>
          </cell>
          <cell r="Q96">
            <v>42.722904431393488</v>
          </cell>
          <cell r="R96">
            <v>43.164362519201227</v>
          </cell>
          <cell r="S96">
            <v>42.898370117731936</v>
          </cell>
          <cell r="T96">
            <v>41.286307053941904</v>
          </cell>
          <cell r="U96">
            <v>41.867291075786554</v>
          </cell>
          <cell r="V96">
            <v>43.11575011684063</v>
          </cell>
        </row>
        <row r="97">
          <cell r="B97" t="str">
            <v>Gran Mendoza</v>
          </cell>
          <cell r="C97">
            <v>41.328815939076222</v>
          </cell>
          <cell r="D97">
            <v>40.865742861244605</v>
          </cell>
          <cell r="E97">
            <v>44.78636945321032</v>
          </cell>
          <cell r="F97">
            <v>49.516648764769066</v>
          </cell>
          <cell r="G97">
            <v>50.315789473684212</v>
          </cell>
          <cell r="H97">
            <v>51.460221550855991</v>
          </cell>
          <cell r="I97">
            <v>52.380952380952387</v>
          </cell>
          <cell r="J97">
            <v>54.270270270270274</v>
          </cell>
          <cell r="K97">
            <v>51.179487179487182</v>
          </cell>
          <cell r="L97">
            <v>52.526315789473685</v>
          </cell>
          <cell r="M97">
            <v>48.992576882290564</v>
          </cell>
          <cell r="N97">
            <v>43.036649214659683</v>
          </cell>
          <cell r="O97">
            <v>47.274633123689732</v>
          </cell>
          <cell r="P97">
            <v>47.028154327424396</v>
          </cell>
          <cell r="Q97">
            <v>47.770700636942678</v>
          </cell>
          <cell r="R97">
            <v>50.883002207505527</v>
          </cell>
          <cell r="S97">
            <v>49.401778304682871</v>
          </cell>
          <cell r="T97" t="str">
            <v>...</v>
          </cell>
          <cell r="U97">
            <v>53.550231029390751</v>
          </cell>
          <cell r="V97">
            <v>49.721485791947018</v>
          </cell>
        </row>
        <row r="98">
          <cell r="B98" t="str">
            <v>Posadas</v>
          </cell>
          <cell r="C98" t="str">
            <v>...</v>
          </cell>
          <cell r="D98">
            <v>42.822804601992956</v>
          </cell>
          <cell r="E98">
            <v>45.68182310978122</v>
          </cell>
          <cell r="F98">
            <v>42.985111509235807</v>
          </cell>
          <cell r="G98">
            <v>38.844975687080954</v>
          </cell>
          <cell r="H98">
            <v>46.646499071397116</v>
          </cell>
          <cell r="I98">
            <v>41.151735711726658</v>
          </cell>
          <cell r="J98">
            <v>42.880174838328287</v>
          </cell>
          <cell r="K98">
            <v>42.060816933057879</v>
          </cell>
          <cell r="L98">
            <v>44.474156433623023</v>
          </cell>
          <cell r="M98">
            <v>39.42307692307692</v>
          </cell>
          <cell r="N98">
            <v>43.052225008695018</v>
          </cell>
          <cell r="O98">
            <v>47.363014326857815</v>
          </cell>
          <cell r="P98">
            <v>42.888279419510688</v>
          </cell>
          <cell r="Q98">
            <v>45.837377332039253</v>
          </cell>
          <cell r="R98">
            <v>50.828883472565913</v>
          </cell>
          <cell r="S98">
            <v>52.037939898945126</v>
          </cell>
          <cell r="T98">
            <v>48.303944606884677</v>
          </cell>
          <cell r="U98">
            <v>48.997462823313839</v>
          </cell>
          <cell r="V98">
            <v>48.279355824949342</v>
          </cell>
        </row>
        <row r="99">
          <cell r="B99" t="str">
            <v>Neuquén y Plottier</v>
          </cell>
          <cell r="C99">
            <v>48.827593037363506</v>
          </cell>
          <cell r="D99">
            <v>47.479727700470519</v>
          </cell>
          <cell r="E99">
            <v>46.116493184932331</v>
          </cell>
          <cell r="F99">
            <v>45.6334212590005</v>
          </cell>
          <cell r="G99">
            <v>46.265455158950139</v>
          </cell>
          <cell r="H99">
            <v>46.667650023354724</v>
          </cell>
          <cell r="I99">
            <v>41.303139761044733</v>
          </cell>
          <cell r="J99">
            <v>42.557446997644341</v>
          </cell>
          <cell r="K99">
            <v>46.914996100738563</v>
          </cell>
          <cell r="L99">
            <v>49.121458379090711</v>
          </cell>
          <cell r="M99">
            <v>44.997726731472859</v>
          </cell>
          <cell r="N99">
            <v>42.391981627530214</v>
          </cell>
          <cell r="O99">
            <v>41.285833171025374</v>
          </cell>
          <cell r="P99">
            <v>45.076872181498437</v>
          </cell>
          <cell r="Q99">
            <v>48.579935101863313</v>
          </cell>
          <cell r="R99">
            <v>47.369920879710335</v>
          </cell>
          <cell r="S99">
            <v>45.097682119205295</v>
          </cell>
          <cell r="T99">
            <v>43.286960100026903</v>
          </cell>
          <cell r="U99">
            <v>49.423828451184079</v>
          </cell>
          <cell r="V99">
            <v>43.758306590164999</v>
          </cell>
        </row>
        <row r="100">
          <cell r="B100" t="str">
            <v>Salta</v>
          </cell>
          <cell r="C100">
            <v>39.492119089316994</v>
          </cell>
          <cell r="D100">
            <v>37.296159915833769</v>
          </cell>
          <cell r="E100">
            <v>39.235094375936541</v>
          </cell>
          <cell r="F100">
            <v>43.007948508094159</v>
          </cell>
          <cell r="G100">
            <v>40.886140036397975</v>
          </cell>
          <cell r="H100">
            <v>43.582303237929672</v>
          </cell>
          <cell r="I100">
            <v>43.640753766206494</v>
          </cell>
          <cell r="J100">
            <v>42.891305209475618</v>
          </cell>
          <cell r="K100">
            <v>40.547244298997455</v>
          </cell>
          <cell r="L100">
            <v>41.56857098287675</v>
          </cell>
          <cell r="M100">
            <v>40.557068521130184</v>
          </cell>
          <cell r="N100">
            <v>38.823452427692715</v>
          </cell>
          <cell r="O100">
            <v>39.556603974980256</v>
          </cell>
          <cell r="P100">
            <v>47.728801763136524</v>
          </cell>
          <cell r="Q100">
            <v>43.38758535708785</v>
          </cell>
          <cell r="R100">
            <v>46.871097683786509</v>
          </cell>
          <cell r="S100">
            <v>44.284115555643588</v>
          </cell>
          <cell r="T100">
            <v>45.926617852371912</v>
          </cell>
          <cell r="U100">
            <v>46.44132950221325</v>
          </cell>
          <cell r="V100" t="str">
            <v>...</v>
          </cell>
        </row>
        <row r="101">
          <cell r="B101" t="str">
            <v>Gran San Juan</v>
          </cell>
          <cell r="C101">
            <v>37.306530022336091</v>
          </cell>
          <cell r="D101">
            <v>39.743557854939809</v>
          </cell>
          <cell r="E101">
            <v>34.140202151940009</v>
          </cell>
          <cell r="F101">
            <v>41.585273210700521</v>
          </cell>
          <cell r="G101">
            <v>41.033957862091533</v>
          </cell>
          <cell r="H101">
            <v>46.062020130768602</v>
          </cell>
          <cell r="I101">
            <v>45.002976029435636</v>
          </cell>
          <cell r="J101">
            <v>50.704495228849176</v>
          </cell>
          <cell r="K101">
            <v>46.412906103635414</v>
          </cell>
          <cell r="L101">
            <v>44.415292796785437</v>
          </cell>
          <cell r="M101">
            <v>40.488835316442099</v>
          </cell>
          <cell r="N101">
            <v>39.105069581358883</v>
          </cell>
          <cell r="O101">
            <v>40.885989790130459</v>
          </cell>
          <cell r="P101">
            <v>38.943426662057838</v>
          </cell>
          <cell r="Q101">
            <v>39.896609735173861</v>
          </cell>
          <cell r="R101">
            <v>45.268820789845165</v>
          </cell>
          <cell r="S101">
            <v>43.662878911921055</v>
          </cell>
          <cell r="T101">
            <v>44.790707718185644</v>
          </cell>
          <cell r="U101">
            <v>46.472154910821487</v>
          </cell>
          <cell r="V101" t="str">
            <v>...</v>
          </cell>
        </row>
        <row r="102">
          <cell r="B102" t="str">
            <v>San Luis-El Chorrillo</v>
          </cell>
          <cell r="C102">
            <v>36.936360729133355</v>
          </cell>
          <cell r="D102">
            <v>40.129767248858876</v>
          </cell>
          <cell r="E102">
            <v>40.353277270349658</v>
          </cell>
          <cell r="F102">
            <v>46.78389814060013</v>
          </cell>
          <cell r="G102">
            <v>49.387380777696258</v>
          </cell>
          <cell r="H102">
            <v>50.312568147125106</v>
          </cell>
          <cell r="I102">
            <v>48.431041299737608</v>
          </cell>
          <cell r="J102">
            <v>50.468331070023332</v>
          </cell>
          <cell r="K102">
            <v>50.953687940798389</v>
          </cell>
          <cell r="L102">
            <v>48.222862632084535</v>
          </cell>
          <cell r="M102">
            <v>0</v>
          </cell>
          <cell r="N102">
            <v>45.69795967211153</v>
          </cell>
          <cell r="O102">
            <v>48.187176281478834</v>
          </cell>
          <cell r="P102">
            <v>47.252030592280789</v>
          </cell>
          <cell r="Q102">
            <v>47.799471040979462</v>
          </cell>
          <cell r="R102">
            <v>47.752361443040861</v>
          </cell>
          <cell r="S102">
            <v>55.424227290383442</v>
          </cell>
          <cell r="T102">
            <v>50.154295923339291</v>
          </cell>
          <cell r="U102">
            <v>51.590725638099478</v>
          </cell>
          <cell r="V102">
            <v>52.071237159446184</v>
          </cell>
        </row>
        <row r="103">
          <cell r="B103" t="str">
            <v>Río Gallegos</v>
          </cell>
          <cell r="C103">
            <v>33.383213168276427</v>
          </cell>
          <cell r="D103">
            <v>33.172558228089102</v>
          </cell>
          <cell r="E103">
            <v>23.062214027180222</v>
          </cell>
          <cell r="F103">
            <v>33.955511893902184</v>
          </cell>
          <cell r="G103">
            <v>37.576304106548278</v>
          </cell>
          <cell r="H103">
            <v>42.557859721140915</v>
          </cell>
          <cell r="I103">
            <v>44.875462220051631</v>
          </cell>
          <cell r="J103">
            <v>45.766200582014335</v>
          </cell>
          <cell r="K103">
            <v>42.305308820491632</v>
          </cell>
          <cell r="L103">
            <v>45.295184364295785</v>
          </cell>
          <cell r="M103">
            <v>45.959227040308122</v>
          </cell>
          <cell r="N103">
            <v>44.053220834009409</v>
          </cell>
          <cell r="O103">
            <v>46.742662334203381</v>
          </cell>
          <cell r="P103">
            <v>44.678609062170707</v>
          </cell>
          <cell r="Q103">
            <v>45.029178824510211</v>
          </cell>
          <cell r="R103">
            <v>47.839506172839506</v>
          </cell>
          <cell r="S103">
            <v>46.946126539987468</v>
          </cell>
          <cell r="T103">
            <v>42.516989423126056</v>
          </cell>
          <cell r="U103">
            <v>45.264116575591984</v>
          </cell>
          <cell r="V103" t="str">
            <v>...</v>
          </cell>
        </row>
        <row r="104">
          <cell r="B104" t="str">
            <v>Gran Rosario</v>
          </cell>
          <cell r="C104">
            <v>37.296181630546954</v>
          </cell>
          <cell r="D104">
            <v>40.211251595753986</v>
          </cell>
          <cell r="E104">
            <v>39.28974263745031</v>
          </cell>
          <cell r="F104">
            <v>39.980340714794998</v>
          </cell>
          <cell r="G104">
            <v>40.536223215228176</v>
          </cell>
          <cell r="H104">
            <v>45.360007889465862</v>
          </cell>
          <cell r="I104">
            <v>41.297234897128341</v>
          </cell>
          <cell r="J104">
            <v>40.211369354137972</v>
          </cell>
          <cell r="K104">
            <v>41.431622797707497</v>
          </cell>
          <cell r="L104">
            <v>43.273326640800938</v>
          </cell>
          <cell r="M104">
            <v>33.282569131995352</v>
          </cell>
          <cell r="N104">
            <v>39.197161380179402</v>
          </cell>
          <cell r="O104">
            <v>38.256800518134717</v>
          </cell>
          <cell r="P104">
            <v>36.785046851968836</v>
          </cell>
          <cell r="Q104">
            <v>36.785046851968836</v>
          </cell>
          <cell r="R104">
            <v>37.165093496202743</v>
          </cell>
          <cell r="S104">
            <v>39.871337455096409</v>
          </cell>
          <cell r="T104">
            <v>42.505915947278666</v>
          </cell>
          <cell r="U104">
            <v>38.233622395031233</v>
          </cell>
          <cell r="V104">
            <v>40.058244348911387</v>
          </cell>
        </row>
        <row r="105">
          <cell r="B105" t="str">
            <v>Santa Fe-Santo Tomé</v>
          </cell>
          <cell r="C105">
            <v>33.483159117305462</v>
          </cell>
          <cell r="D105">
            <v>36.094121357528245</v>
          </cell>
          <cell r="E105">
            <v>37.228472126949285</v>
          </cell>
          <cell r="F105">
            <v>36.586589862756654</v>
          </cell>
          <cell r="G105">
            <v>37.653209611522747</v>
          </cell>
          <cell r="H105">
            <v>34.806284592037137</v>
          </cell>
          <cell r="I105">
            <v>37.546519935591881</v>
          </cell>
          <cell r="J105">
            <v>39.736309774405207</v>
          </cell>
          <cell r="K105">
            <v>34.372408709806216</v>
          </cell>
          <cell r="L105">
            <v>33.751012278666636</v>
          </cell>
          <cell r="M105">
            <v>29.473672536929424</v>
          </cell>
          <cell r="N105">
            <v>31.560276560678542</v>
          </cell>
          <cell r="O105">
            <v>33.638171789456415</v>
          </cell>
          <cell r="P105">
            <v>33.581673142101351</v>
          </cell>
          <cell r="Q105">
            <v>33.581673142101351</v>
          </cell>
          <cell r="R105">
            <v>40.338523895196147</v>
          </cell>
          <cell r="S105">
            <v>40.656370656370655</v>
          </cell>
          <cell r="T105">
            <v>42.242975923079953</v>
          </cell>
          <cell r="U105">
            <v>43.468801313628902</v>
          </cell>
          <cell r="V105" t="str">
            <v>...</v>
          </cell>
        </row>
        <row r="106">
          <cell r="B106" t="str">
            <v>Santiago del Estero y La Banda</v>
          </cell>
          <cell r="C106" t="str">
            <v>...</v>
          </cell>
          <cell r="D106">
            <v>34.546872188568344</v>
          </cell>
          <cell r="E106">
            <v>28.80762612977869</v>
          </cell>
          <cell r="F106">
            <v>36.255465271816171</v>
          </cell>
          <cell r="G106">
            <v>36.790645701971428</v>
          </cell>
          <cell r="H106">
            <v>36.953081806569692</v>
          </cell>
          <cell r="I106">
            <v>39.314972154112262</v>
          </cell>
          <cell r="J106">
            <v>36.218145761031231</v>
          </cell>
          <cell r="K106">
            <v>37.572195141932582</v>
          </cell>
          <cell r="L106">
            <v>38.391719745222929</v>
          </cell>
          <cell r="M106">
            <v>34.974213812090426</v>
          </cell>
          <cell r="N106">
            <v>36.749399519615693</v>
          </cell>
          <cell r="O106">
            <v>35.306200838357356</v>
          </cell>
          <cell r="P106">
            <v>35.391262281682152</v>
          </cell>
          <cell r="Q106">
            <v>37.545733699202927</v>
          </cell>
          <cell r="R106">
            <v>44.314039718451482</v>
          </cell>
          <cell r="S106">
            <v>43.27888596161084</v>
          </cell>
          <cell r="T106">
            <v>36.821404215501246</v>
          </cell>
          <cell r="U106">
            <v>41.550904995972317</v>
          </cell>
          <cell r="V106">
            <v>43.299399466906451</v>
          </cell>
        </row>
        <row r="107">
          <cell r="B107" t="str">
            <v>Ushuaia-Río Grande</v>
          </cell>
          <cell r="C107" t="str">
            <v>...</v>
          </cell>
          <cell r="D107">
            <v>43.674903649965998</v>
          </cell>
          <cell r="E107">
            <v>38.929868986017837</v>
          </cell>
          <cell r="F107">
            <v>42.687027950824188</v>
          </cell>
          <cell r="G107">
            <v>45.00692414217572</v>
          </cell>
          <cell r="H107">
            <v>43.116188878989568</v>
          </cell>
          <cell r="I107">
            <v>46.680080482897388</v>
          </cell>
          <cell r="J107">
            <v>44.580777096114524</v>
          </cell>
          <cell r="K107">
            <v>46.60377358490566</v>
          </cell>
          <cell r="L107">
            <v>48.257146867543163</v>
          </cell>
          <cell r="M107">
            <v>44.16967763127024</v>
          </cell>
          <cell r="N107">
            <v>40.597494922139468</v>
          </cell>
          <cell r="O107">
            <v>40.807862978476336</v>
          </cell>
          <cell r="P107">
            <v>39.783513738551207</v>
          </cell>
          <cell r="Q107">
            <v>41.512605042016808</v>
          </cell>
          <cell r="R107">
            <v>46.650823700004032</v>
          </cell>
          <cell r="S107">
            <v>43.98089294656959</v>
          </cell>
          <cell r="T107">
            <v>42.745593812746336</v>
          </cell>
          <cell r="U107">
            <v>46.721940733916782</v>
          </cell>
          <cell r="V107">
            <v>51.606628511577448</v>
          </cell>
        </row>
        <row r="108">
          <cell r="B108" t="str">
            <v>Gran Tucumán y Tafí Viejo</v>
          </cell>
          <cell r="C108">
            <v>36.413802323163303</v>
          </cell>
          <cell r="D108">
            <v>38.673486602966214</v>
          </cell>
          <cell r="E108">
            <v>31.794119113948398</v>
          </cell>
          <cell r="F108">
            <v>40.096997921473111</v>
          </cell>
          <cell r="G108">
            <v>41.802393868004586</v>
          </cell>
          <cell r="H108">
            <v>43.500536406899016</v>
          </cell>
          <cell r="I108">
            <v>41.192448184968619</v>
          </cell>
          <cell r="J108">
            <v>39.296777885203525</v>
          </cell>
          <cell r="K108">
            <v>41.896162824245287</v>
          </cell>
          <cell r="L108">
            <v>33.985929932477816</v>
          </cell>
          <cell r="M108">
            <v>43.373353751914237</v>
          </cell>
          <cell r="N108">
            <v>38.054138189308119</v>
          </cell>
          <cell r="O108">
            <v>33.526207697115815</v>
          </cell>
          <cell r="P108">
            <v>33.152393135797347</v>
          </cell>
          <cell r="Q108">
            <v>39.350022208808355</v>
          </cell>
          <cell r="R108">
            <v>44.011066106923138</v>
          </cell>
          <cell r="S108">
            <v>43.665112741228199</v>
          </cell>
          <cell r="T108">
            <v>41.111612575195814</v>
          </cell>
          <cell r="U108">
            <v>37.808192803832519</v>
          </cell>
          <cell r="V108">
            <v>38.99304923118504</v>
          </cell>
        </row>
        <row r="109">
          <cell r="B109" t="str">
            <v>Total aglomerados del interior</v>
          </cell>
          <cell r="C109">
            <v>37.710168642702044</v>
          </cell>
          <cell r="D109">
            <v>39.513575865530832</v>
          </cell>
          <cell r="E109">
            <v>38.801771762936809</v>
          </cell>
          <cell r="F109">
            <v>41.743395498107994</v>
          </cell>
          <cell r="G109">
            <v>43.143346707148012</v>
          </cell>
          <cell r="H109">
            <v>44.917600186272736</v>
          </cell>
          <cell r="I109">
            <v>43.653992860248728</v>
          </cell>
          <cell r="J109">
            <v>43.925381802361613</v>
          </cell>
          <cell r="K109">
            <v>43.905667364345433</v>
          </cell>
          <cell r="L109">
            <v>43.487947340637731</v>
          </cell>
          <cell r="M109">
            <v>39.497206262397953</v>
          </cell>
          <cell r="N109">
            <v>39.866871663924378</v>
          </cell>
          <cell r="O109">
            <v>40.570697670465648</v>
          </cell>
          <cell r="P109">
            <v>41.415337391808187</v>
          </cell>
          <cell r="Q109">
            <v>41.546541160859604</v>
          </cell>
          <cell r="R109">
            <v>43.765887688045382</v>
          </cell>
          <cell r="S109">
            <v>45.02431383428906</v>
          </cell>
          <cell r="T109">
            <v>44.141143793865723</v>
          </cell>
          <cell r="U109">
            <v>45.512368433708936</v>
          </cell>
          <cell r="V109">
            <v>43.714470230165624</v>
          </cell>
        </row>
      </sheetData>
      <sheetData sheetId="2">
        <row r="77">
          <cell r="B77" t="str">
            <v>aglocuadro</v>
          </cell>
          <cell r="C77" t="str">
            <v>Mayo</v>
          </cell>
          <cell r="D77" t="str">
            <v>Octubre</v>
          </cell>
          <cell r="E77" t="str">
            <v>Junio</v>
          </cell>
          <cell r="F77" t="str">
            <v>Octubre</v>
          </cell>
          <cell r="G77" t="str">
            <v>Mayo</v>
          </cell>
          <cell r="H77" t="str">
            <v>Octubre</v>
          </cell>
          <cell r="I77" t="str">
            <v>Mayo</v>
          </cell>
          <cell r="J77" t="str">
            <v>Octubre</v>
          </cell>
          <cell r="K77" t="str">
            <v>Mayo</v>
          </cell>
          <cell r="L77" t="str">
            <v>Octubre</v>
          </cell>
          <cell r="M77" t="str">
            <v>Mayo</v>
          </cell>
          <cell r="N77" t="str">
            <v>Octubre</v>
          </cell>
          <cell r="O77" t="str">
            <v>Abril</v>
          </cell>
          <cell r="P77" t="str">
            <v>Octubre</v>
          </cell>
          <cell r="Q77" t="str">
            <v>Mayo</v>
          </cell>
          <cell r="R77" t="str">
            <v>Octubre</v>
          </cell>
          <cell r="S77" t="str">
            <v>Mayo</v>
          </cell>
          <cell r="T77" t="str">
            <v>Agosto</v>
          </cell>
          <cell r="U77" t="str">
            <v>Octubre</v>
          </cell>
          <cell r="V77" t="str">
            <v>Mayo</v>
          </cell>
        </row>
        <row r="78">
          <cell r="B78" t="str">
            <v>Total aglomerados urbanos</v>
          </cell>
          <cell r="C78">
            <v>19.9707604161635</v>
          </cell>
          <cell r="D78">
            <v>22.395127045520841</v>
          </cell>
          <cell r="E78">
            <v>21.612535672325876</v>
          </cell>
          <cell r="F78">
            <v>22.135426550381073</v>
          </cell>
          <cell r="G78">
            <v>22.283444041023664</v>
          </cell>
          <cell r="H78">
            <v>24.032573189542983</v>
          </cell>
          <cell r="I78">
            <v>21.988765327607439</v>
          </cell>
          <cell r="J78">
            <v>23.212569212533563</v>
          </cell>
          <cell r="K78">
            <v>22.636041733055247</v>
          </cell>
          <cell r="L78">
            <v>20.938119970144754</v>
          </cell>
          <cell r="M78">
            <v>20.994951875220313</v>
          </cell>
          <cell r="N78">
            <v>19.803442205854928</v>
          </cell>
          <cell r="O78">
            <v>22.119823875371107</v>
          </cell>
          <cell r="P78">
            <v>20.813095500008462</v>
          </cell>
          <cell r="Q78">
            <v>21.566828167369373</v>
          </cell>
          <cell r="R78">
            <v>23.982008665045701</v>
          </cell>
          <cell r="S78">
            <v>23.836782842631017</v>
          </cell>
          <cell r="T78">
            <v>22.720827169595793</v>
          </cell>
          <cell r="U78">
            <v>24.253617519536842</v>
          </cell>
          <cell r="V78">
            <v>24.319665731391211</v>
          </cell>
        </row>
        <row r="79">
          <cell r="B79" t="str">
            <v>Capital Federal</v>
          </cell>
          <cell r="C79">
            <v>16.407720294345861</v>
          </cell>
          <cell r="D79">
            <v>21.386912892363036</v>
          </cell>
          <cell r="E79">
            <v>18.80947332149389</v>
          </cell>
          <cell r="F79">
            <v>19.98312591558166</v>
          </cell>
          <cell r="G79">
            <v>22.316286124623886</v>
          </cell>
          <cell r="H79">
            <v>23.746844364813661</v>
          </cell>
          <cell r="I79">
            <v>19.488136246363801</v>
          </cell>
          <cell r="J79">
            <v>21.001289375358816</v>
          </cell>
          <cell r="K79">
            <v>21.555036954490259</v>
          </cell>
          <cell r="L79">
            <v>19.91919875414828</v>
          </cell>
          <cell r="M79">
            <v>22.628699020848519</v>
          </cell>
          <cell r="N79">
            <v>17.07673261471254</v>
          </cell>
          <cell r="O79">
            <v>22.202064762004202</v>
          </cell>
          <cell r="P79">
            <v>22.505315083076219</v>
          </cell>
          <cell r="Q79">
            <v>23.260148785921984</v>
          </cell>
          <cell r="R79">
            <v>25.718011831260611</v>
          </cell>
          <cell r="S79">
            <v>24.100785871476631</v>
          </cell>
          <cell r="T79">
            <v>25.473006134969324</v>
          </cell>
          <cell r="U79">
            <v>24.882316621928737</v>
          </cell>
          <cell r="V79">
            <v>25.271040762488301</v>
          </cell>
        </row>
        <row r="80">
          <cell r="B80" t="str">
            <v>Partidos del Conurbano</v>
          </cell>
          <cell r="C80">
            <v>22.573310341570334</v>
          </cell>
          <cell r="D80">
            <v>23.74433635804732</v>
          </cell>
          <cell r="E80">
            <v>24.17597284400059</v>
          </cell>
          <cell r="F80">
            <v>23.053340945513558</v>
          </cell>
          <cell r="G80">
            <v>22.284365268173588</v>
          </cell>
          <cell r="H80">
            <v>25.399782114710995</v>
          </cell>
          <cell r="I80">
            <v>22.566022276795959</v>
          </cell>
          <cell r="J80">
            <v>24.10147959249916</v>
          </cell>
          <cell r="K80">
            <v>23.475717689475402</v>
          </cell>
          <cell r="L80">
            <v>20.515252477310703</v>
          </cell>
          <cell r="M80">
            <v>20.750123870169944</v>
          </cell>
          <cell r="N80">
            <v>19.383042070815247</v>
          </cell>
          <cell r="O80">
            <v>21.881781480608602</v>
          </cell>
          <cell r="P80">
            <v>18.986665832377575</v>
          </cell>
          <cell r="Q80">
            <v>21.057417121650072</v>
          </cell>
          <cell r="R80">
            <v>23.924881037217535</v>
          </cell>
          <cell r="S80">
            <v>24.049946970927511</v>
          </cell>
          <cell r="T80">
            <v>22.20651364507172</v>
          </cell>
          <cell r="U80">
            <v>23.297238069133464</v>
          </cell>
          <cell r="V80">
            <v>23.650727197759917</v>
          </cell>
        </row>
        <row r="81">
          <cell r="B81" t="str">
            <v>Gran Buenos Aires</v>
          </cell>
          <cell r="C81">
            <v>20.321982932175406</v>
          </cell>
          <cell r="D81">
            <v>22.897726479360799</v>
          </cell>
          <cell r="E81">
            <v>22.225279952981868</v>
          </cell>
          <cell r="F81">
            <v>21.981527174529962</v>
          </cell>
          <cell r="G81">
            <v>22.295381858668602</v>
          </cell>
          <cell r="H81">
            <v>24.837150850358153</v>
          </cell>
          <cell r="I81">
            <v>21.593324719429305</v>
          </cell>
          <cell r="J81">
            <v>23.086295146299307</v>
          </cell>
          <cell r="K81">
            <v>22.875003516610384</v>
          </cell>
          <cell r="L81">
            <v>20.324273540970992</v>
          </cell>
          <cell r="M81">
            <v>21.353810162701127</v>
          </cell>
          <cell r="N81">
            <v>18.647796797471685</v>
          </cell>
          <cell r="O81">
            <v>21.984040170432646</v>
          </cell>
          <cell r="P81">
            <v>20.094501722398387</v>
          </cell>
          <cell r="Q81">
            <v>21.764222618052273</v>
          </cell>
          <cell r="R81">
            <v>24.51387883875076</v>
          </cell>
          <cell r="S81">
            <v>24.066183223233899</v>
          </cell>
          <cell r="T81">
            <v>23.198019737448544</v>
          </cell>
          <cell r="U81">
            <v>23.79767812244236</v>
          </cell>
          <cell r="V81">
            <v>24.150925882547135</v>
          </cell>
        </row>
        <row r="82">
          <cell r="B82" t="str">
            <v>Bahía Blanca</v>
          </cell>
          <cell r="C82">
            <v>16.819684171869262</v>
          </cell>
          <cell r="D82">
            <v>20.82616179001721</v>
          </cell>
          <cell r="E82">
            <v>20.168828814832075</v>
          </cell>
          <cell r="F82">
            <v>25.206369364528889</v>
          </cell>
          <cell r="G82">
            <v>21.311704331230942</v>
          </cell>
          <cell r="H82">
            <v>20.864401482341385</v>
          </cell>
          <cell r="I82">
            <v>19.397044695548743</v>
          </cell>
          <cell r="J82">
            <v>20.802690957713523</v>
          </cell>
          <cell r="K82">
            <v>21.824312788116785</v>
          </cell>
          <cell r="L82">
            <v>16.337928743459845</v>
          </cell>
          <cell r="M82">
            <v>16.463158824438608</v>
          </cell>
          <cell r="N82">
            <v>19.624742767219466</v>
          </cell>
          <cell r="O82">
            <v>18.250034107963074</v>
          </cell>
          <cell r="P82">
            <v>18.499153577474448</v>
          </cell>
          <cell r="Q82">
            <v>18.499153577474448</v>
          </cell>
          <cell r="R82">
            <v>28.774052357750435</v>
          </cell>
          <cell r="S82">
            <v>22.305657002310504</v>
          </cell>
          <cell r="T82">
            <v>22.952418873183355</v>
          </cell>
          <cell r="U82">
            <v>18.452148055403399</v>
          </cell>
          <cell r="V82" t="str">
            <v>...</v>
          </cell>
        </row>
        <row r="83">
          <cell r="B83" t="str">
            <v>Gran La Plata</v>
          </cell>
          <cell r="C83">
            <v>13.469512195121952</v>
          </cell>
          <cell r="D83">
            <v>18.809698750918439</v>
          </cell>
          <cell r="E83">
            <v>17.03906158607268</v>
          </cell>
          <cell r="F83">
            <v>23.543857831200459</v>
          </cell>
          <cell r="G83">
            <v>20.966234610540003</v>
          </cell>
          <cell r="H83">
            <v>22.26590489120187</v>
          </cell>
          <cell r="I83">
            <v>21.996688310480195</v>
          </cell>
          <cell r="J83">
            <v>21.77034417454152</v>
          </cell>
          <cell r="K83">
            <v>19.064441203478637</v>
          </cell>
          <cell r="L83">
            <v>20.688748419721872</v>
          </cell>
          <cell r="M83">
            <v>16.386633774388876</v>
          </cell>
          <cell r="N83">
            <v>18.615129039836226</v>
          </cell>
          <cell r="O83">
            <v>17.320320501235013</v>
          </cell>
          <cell r="P83">
            <v>17.410172952964452</v>
          </cell>
          <cell r="Q83">
            <v>17.410172952964452</v>
          </cell>
          <cell r="R83">
            <v>18.876623734254398</v>
          </cell>
          <cell r="S83">
            <v>21.893495928358597</v>
          </cell>
          <cell r="T83">
            <v>19.038595627742914</v>
          </cell>
          <cell r="U83">
            <v>22.499523876555681</v>
          </cell>
          <cell r="V83" t="str">
            <v>...</v>
          </cell>
        </row>
        <row r="84">
          <cell r="B84" t="str">
            <v>Mar del Plata y Batán</v>
          </cell>
          <cell r="C84" t="str">
            <v>...</v>
          </cell>
          <cell r="D84" t="str">
            <v>...</v>
          </cell>
          <cell r="E84" t="str">
            <v>...</v>
          </cell>
          <cell r="F84" t="str">
            <v>...</v>
          </cell>
          <cell r="G84" t="str">
            <v>...</v>
          </cell>
          <cell r="H84" t="str">
            <v>...</v>
          </cell>
          <cell r="I84" t="str">
            <v>...</v>
          </cell>
          <cell r="J84" t="str">
            <v>...</v>
          </cell>
          <cell r="K84" t="str">
            <v>...</v>
          </cell>
          <cell r="L84" t="str">
            <v>...</v>
          </cell>
          <cell r="M84" t="str">
            <v>...</v>
          </cell>
          <cell r="N84">
            <v>25.451040378852962</v>
          </cell>
          <cell r="O84">
            <v>28.459284069499684</v>
          </cell>
          <cell r="P84">
            <v>27.918011413426807</v>
          </cell>
          <cell r="Q84">
            <v>21.50155446066578</v>
          </cell>
          <cell r="R84">
            <v>21.25325027859531</v>
          </cell>
          <cell r="S84">
            <v>20.30556676079064</v>
          </cell>
          <cell r="T84">
            <v>24.165428210190093</v>
          </cell>
          <cell r="U84">
            <v>28.870799369211291</v>
          </cell>
          <cell r="V84" t="str">
            <v>...</v>
          </cell>
        </row>
        <row r="85">
          <cell r="B85" t="str">
            <v>Gran Catamarca</v>
          </cell>
          <cell r="C85">
            <v>18.462419652517024</v>
          </cell>
          <cell r="D85">
            <v>18.421214924452666</v>
          </cell>
          <cell r="E85">
            <v>17.205034410068819</v>
          </cell>
          <cell r="F85">
            <v>18.608101135190918</v>
          </cell>
          <cell r="G85">
            <v>21.32047839882841</v>
          </cell>
          <cell r="H85">
            <v>22.927553444180525</v>
          </cell>
          <cell r="I85">
            <v>22.284013032243568</v>
          </cell>
          <cell r="J85">
            <v>21.733610341643583</v>
          </cell>
          <cell r="K85">
            <v>18.187344570323294</v>
          </cell>
          <cell r="L85">
            <v>18.394254475292097</v>
          </cell>
          <cell r="M85">
            <v>18.893916540975365</v>
          </cell>
          <cell r="N85">
            <v>21.372435255024001</v>
          </cell>
          <cell r="O85">
            <v>18.56094416344342</v>
          </cell>
          <cell r="P85">
            <v>22.713263333855718</v>
          </cell>
          <cell r="Q85">
            <v>19.851521263356648</v>
          </cell>
          <cell r="R85">
            <v>23.722955381991202</v>
          </cell>
          <cell r="S85">
            <v>19.393168763975975</v>
          </cell>
          <cell r="T85">
            <v>17.847286108555657</v>
          </cell>
          <cell r="U85">
            <v>24.255037366379717</v>
          </cell>
          <cell r="V85">
            <v>25.02076822659124</v>
          </cell>
        </row>
        <row r="86">
          <cell r="B86" t="str">
            <v>Gran Córdoba</v>
          </cell>
          <cell r="C86">
            <v>22.407173466101902</v>
          </cell>
          <cell r="D86">
            <v>25.960263346281582</v>
          </cell>
          <cell r="E86">
            <v>26.471174324038209</v>
          </cell>
          <cell r="F86">
            <v>24.749574691536207</v>
          </cell>
          <cell r="G86">
            <v>26.98812036718865</v>
          </cell>
          <cell r="H86">
            <v>25.276298288829381</v>
          </cell>
          <cell r="I86">
            <v>26.629764906765573</v>
          </cell>
          <cell r="J86">
            <v>27.638010270009101</v>
          </cell>
          <cell r="K86">
            <v>23.967908358628382</v>
          </cell>
          <cell r="L86">
            <v>21.167221518888422</v>
          </cell>
          <cell r="M86">
            <v>21.848851462985664</v>
          </cell>
          <cell r="N86">
            <v>18.113842823879224</v>
          </cell>
          <cell r="O86">
            <v>20.366224703419398</v>
          </cell>
          <cell r="P86" t="str">
            <v>...</v>
          </cell>
          <cell r="Q86">
            <v>20.168596004035489</v>
          </cell>
          <cell r="R86">
            <v>22.512935975484442</v>
          </cell>
          <cell r="S86">
            <v>21.979263624734322</v>
          </cell>
          <cell r="T86">
            <v>20.414342237841289</v>
          </cell>
          <cell r="U86">
            <v>25.804922717295774</v>
          </cell>
          <cell r="V86">
            <v>25.388941130466357</v>
          </cell>
        </row>
        <row r="87">
          <cell r="B87" t="str">
            <v>Río Cuarto</v>
          </cell>
          <cell r="C87" t="str">
            <v>...</v>
          </cell>
          <cell r="D87" t="str">
            <v>...</v>
          </cell>
          <cell r="E87" t="str">
            <v>...</v>
          </cell>
          <cell r="F87" t="str">
            <v>...</v>
          </cell>
          <cell r="G87" t="str">
            <v>...</v>
          </cell>
          <cell r="H87" t="str">
            <v>...</v>
          </cell>
          <cell r="I87" t="str">
            <v>...</v>
          </cell>
          <cell r="J87" t="str">
            <v>...</v>
          </cell>
          <cell r="K87" t="str">
            <v>...</v>
          </cell>
          <cell r="L87" t="str">
            <v>...</v>
          </cell>
          <cell r="M87" t="str">
            <v>...</v>
          </cell>
          <cell r="N87">
            <v>21.388640429338103</v>
          </cell>
          <cell r="O87">
            <v>18.302356326308423</v>
          </cell>
          <cell r="P87">
            <v>19.814704124327555</v>
          </cell>
          <cell r="Q87">
            <v>19.945918104558331</v>
          </cell>
          <cell r="R87">
            <v>20.963275135460567</v>
          </cell>
          <cell r="S87">
            <v>19.929865575686733</v>
          </cell>
          <cell r="T87">
            <v>20.538674660489622</v>
          </cell>
          <cell r="U87">
            <v>25.85431654676259</v>
          </cell>
          <cell r="V87" t="str">
            <v>...</v>
          </cell>
        </row>
        <row r="88">
          <cell r="B88" t="str">
            <v>Corrientes</v>
          </cell>
          <cell r="C88">
            <v>19.305881040062491</v>
          </cell>
          <cell r="D88">
            <v>21.786684283931589</v>
          </cell>
          <cell r="E88">
            <v>22.679238569649527</v>
          </cell>
          <cell r="F88">
            <v>22.91288404713589</v>
          </cell>
          <cell r="G88" t="str">
            <v>...</v>
          </cell>
          <cell r="H88">
            <v>19.57384334576621</v>
          </cell>
          <cell r="I88">
            <v>18.710548255190755</v>
          </cell>
          <cell r="J88">
            <v>25.188036300716831</v>
          </cell>
          <cell r="K88">
            <v>24.395529969522521</v>
          </cell>
          <cell r="L88">
            <v>22.204529370134466</v>
          </cell>
          <cell r="M88">
            <v>25.451462231874572</v>
          </cell>
          <cell r="N88">
            <v>21.296785662806901</v>
          </cell>
          <cell r="O88">
            <v>24.849225537341589</v>
          </cell>
          <cell r="P88">
            <v>22.800195589913148</v>
          </cell>
          <cell r="Q88">
            <v>19.512836448821531</v>
          </cell>
          <cell r="R88">
            <v>25.987335987988775</v>
          </cell>
          <cell r="S88">
            <v>27.429249047912247</v>
          </cell>
          <cell r="T88">
            <v>25.337564137186064</v>
          </cell>
          <cell r="U88">
            <v>26.189185526494107</v>
          </cell>
          <cell r="V88" t="str">
            <v>...</v>
          </cell>
        </row>
        <row r="89">
          <cell r="B89" t="str">
            <v xml:space="preserve">Gran Resistencia </v>
          </cell>
          <cell r="C89">
            <v>21.633129949370375</v>
          </cell>
          <cell r="D89">
            <v>22.914199146123124</v>
          </cell>
          <cell r="E89">
            <v>24.861040929762506</v>
          </cell>
          <cell r="F89">
            <v>22.83757672198227</v>
          </cell>
          <cell r="G89">
            <v>23.609055528147781</v>
          </cell>
          <cell r="H89">
            <v>23.314229303205639</v>
          </cell>
          <cell r="I89">
            <v>27.49475341028332</v>
          </cell>
          <cell r="J89">
            <v>24.197598388981429</v>
          </cell>
          <cell r="K89">
            <v>29.452506596306065</v>
          </cell>
          <cell r="L89">
            <v>29.324101371270928</v>
          </cell>
          <cell r="M89">
            <v>29.782082324455207</v>
          </cell>
          <cell r="N89">
            <v>27.047511589688245</v>
          </cell>
          <cell r="O89">
            <v>24.457266498377209</v>
          </cell>
          <cell r="P89">
            <v>26.007106160272723</v>
          </cell>
          <cell r="Q89">
            <v>22.652207810617337</v>
          </cell>
          <cell r="R89">
            <v>25.82695201095866</v>
          </cell>
          <cell r="S89">
            <v>27.785573954532701</v>
          </cell>
          <cell r="T89">
            <v>22.796345761037912</v>
          </cell>
          <cell r="U89">
            <v>26.313433539084958</v>
          </cell>
          <cell r="V89">
            <v>26.564944339900698</v>
          </cell>
        </row>
        <row r="90">
          <cell r="B90" t="str">
            <v>Comodoro Rivadavia</v>
          </cell>
          <cell r="C90" t="str">
            <v>...</v>
          </cell>
          <cell r="D90" t="str">
            <v>...</v>
          </cell>
          <cell r="E90">
            <v>21.547107438016528</v>
          </cell>
          <cell r="F90" t="str">
            <v>...</v>
          </cell>
          <cell r="G90">
            <v>19.066800939912724</v>
          </cell>
          <cell r="H90">
            <v>22.108972621306588</v>
          </cell>
          <cell r="I90">
            <v>22.07175925925926</v>
          </cell>
          <cell r="J90">
            <v>27.146608814797901</v>
          </cell>
          <cell r="K90">
            <v>24.54037773734078</v>
          </cell>
          <cell r="L90">
            <v>25.129839471199244</v>
          </cell>
          <cell r="M90">
            <v>21.849836779107726</v>
          </cell>
          <cell r="N90">
            <v>22.30949653630066</v>
          </cell>
          <cell r="O90">
            <v>23.924746101337476</v>
          </cell>
          <cell r="P90">
            <v>26.615299944964228</v>
          </cell>
          <cell r="Q90">
            <v>27.407054337464253</v>
          </cell>
          <cell r="R90">
            <v>21.878063124877475</v>
          </cell>
          <cell r="S90">
            <v>24.532252924841806</v>
          </cell>
          <cell r="T90">
            <v>23.554286341918832</v>
          </cell>
          <cell r="U90">
            <v>22.783528870485391</v>
          </cell>
          <cell r="V90" t="str">
            <v>...</v>
          </cell>
        </row>
        <row r="91">
          <cell r="B91" t="str">
            <v>Paraná</v>
          </cell>
          <cell r="C91">
            <v>16.233653007846556</v>
          </cell>
          <cell r="D91">
            <v>14.282172958424818</v>
          </cell>
          <cell r="E91">
            <v>14.159974751902373</v>
          </cell>
          <cell r="F91">
            <v>18.082996694821887</v>
          </cell>
          <cell r="G91">
            <v>15.985251057369048</v>
          </cell>
          <cell r="H91">
            <v>15.525942540488835</v>
          </cell>
          <cell r="I91">
            <v>16.97111231965194</v>
          </cell>
          <cell r="J91">
            <v>18.29251322015029</v>
          </cell>
          <cell r="K91">
            <v>21.535219317045293</v>
          </cell>
          <cell r="L91">
            <v>17.699473471040907</v>
          </cell>
          <cell r="M91">
            <v>19.281563655573166</v>
          </cell>
          <cell r="N91">
            <v>20.645333649964378</v>
          </cell>
          <cell r="O91">
            <v>18.876959224340482</v>
          </cell>
          <cell r="P91">
            <v>18.885800909550277</v>
          </cell>
          <cell r="Q91">
            <v>16.602809706257982</v>
          </cell>
          <cell r="R91">
            <v>17.115368144574187</v>
          </cell>
          <cell r="S91">
            <v>18.772633033863166</v>
          </cell>
          <cell r="T91">
            <v>18.889435908066229</v>
          </cell>
          <cell r="U91">
            <v>23.901064018893319</v>
          </cell>
          <cell r="V91">
            <v>19.274366094596441</v>
          </cell>
        </row>
        <row r="92">
          <cell r="B92" t="str">
            <v>Concordia</v>
          </cell>
          <cell r="C92" t="str">
            <v>...</v>
          </cell>
          <cell r="D92" t="str">
            <v>...</v>
          </cell>
          <cell r="E92" t="str">
            <v>...</v>
          </cell>
          <cell r="F92" t="str">
            <v>...</v>
          </cell>
          <cell r="G92" t="str">
            <v>...</v>
          </cell>
          <cell r="H92" t="str">
            <v>...</v>
          </cell>
          <cell r="I92" t="str">
            <v>...</v>
          </cell>
          <cell r="J92" t="str">
            <v>...</v>
          </cell>
          <cell r="K92" t="str">
            <v>...</v>
          </cell>
          <cell r="L92" t="str">
            <v>...</v>
          </cell>
          <cell r="M92" t="str">
            <v>...</v>
          </cell>
          <cell r="N92">
            <v>21.098931788033234</v>
          </cell>
          <cell r="O92">
            <v>17.981520966595593</v>
          </cell>
          <cell r="P92">
            <v>23.634836180341644</v>
          </cell>
          <cell r="Q92">
            <v>22.65798045602606</v>
          </cell>
          <cell r="R92">
            <v>26.105642589768475</v>
          </cell>
          <cell r="S92">
            <v>25</v>
          </cell>
          <cell r="T92">
            <v>25.462405603589801</v>
          </cell>
          <cell r="U92">
            <v>23.393231176276043</v>
          </cell>
          <cell r="V92" t="str">
            <v>...</v>
          </cell>
        </row>
        <row r="93">
          <cell r="B93" t="str">
            <v>Formosa</v>
          </cell>
          <cell r="C93" t="str">
            <v>...</v>
          </cell>
          <cell r="D93">
            <v>22.891060615144792</v>
          </cell>
          <cell r="E93">
            <v>14.595375722543352</v>
          </cell>
          <cell r="F93">
            <v>19.416342412451364</v>
          </cell>
          <cell r="G93">
            <v>19.723735622695504</v>
          </cell>
          <cell r="H93">
            <v>19.322595926101375</v>
          </cell>
          <cell r="I93">
            <v>23.890106529384781</v>
          </cell>
          <cell r="J93">
            <v>17.613636363636363</v>
          </cell>
          <cell r="K93">
            <v>23.82024721012861</v>
          </cell>
          <cell r="L93">
            <v>16.552480131542886</v>
          </cell>
          <cell r="M93">
            <v>18.698451015892175</v>
          </cell>
          <cell r="N93">
            <v>25.23434758634518</v>
          </cell>
          <cell r="O93">
            <v>19.733096085409251</v>
          </cell>
          <cell r="P93">
            <v>19.509935138474212</v>
          </cell>
          <cell r="Q93">
            <v>26.913767737648904</v>
          </cell>
          <cell r="R93">
            <v>28.968162284552466</v>
          </cell>
          <cell r="S93">
            <v>29.924780610112826</v>
          </cell>
          <cell r="T93">
            <v>26.362400466109925</v>
          </cell>
          <cell r="U93">
            <v>31.471009875756611</v>
          </cell>
          <cell r="V93" t="str">
            <v>...</v>
          </cell>
        </row>
        <row r="94">
          <cell r="B94" t="str">
            <v xml:space="preserve">S.S. de Jujuy </v>
          </cell>
          <cell r="C94">
            <v>24.05548755609955</v>
          </cell>
          <cell r="D94">
            <v>24.022019208245489</v>
          </cell>
          <cell r="E94">
            <v>26.276468238114266</v>
          </cell>
          <cell r="F94">
            <v>24.280291047136981</v>
          </cell>
          <cell r="G94">
            <v>26.578533443187773</v>
          </cell>
          <cell r="H94">
            <v>24.278033794162827</v>
          </cell>
          <cell r="I94">
            <v>22.977308747922223</v>
          </cell>
          <cell r="J94">
            <v>26.773916613788213</v>
          </cell>
          <cell r="K94">
            <v>24.743265366870069</v>
          </cell>
          <cell r="L94">
            <v>27.124018716887736</v>
          </cell>
          <cell r="M94">
            <v>24.577045346585301</v>
          </cell>
          <cell r="N94">
            <v>27.31599795553284</v>
          </cell>
          <cell r="O94">
            <v>26.577394462097143</v>
          </cell>
          <cell r="P94">
            <v>22.940150295222757</v>
          </cell>
          <cell r="Q94">
            <v>19.627874032908359</v>
          </cell>
          <cell r="R94">
            <v>20.426812733879277</v>
          </cell>
          <cell r="S94">
            <v>28.231407538433523</v>
          </cell>
          <cell r="T94">
            <v>19.245410052567522</v>
          </cell>
          <cell r="U94">
            <v>25.610888618027744</v>
          </cell>
          <cell r="V94">
            <v>26.574987026466008</v>
          </cell>
        </row>
        <row r="95">
          <cell r="B95" t="str">
            <v xml:space="preserve">Santa Rosa y Toay </v>
          </cell>
          <cell r="C95">
            <v>24.963556851311953</v>
          </cell>
          <cell r="D95">
            <v>18.12821712681329</v>
          </cell>
          <cell r="E95">
            <v>17.153036986766203</v>
          </cell>
          <cell r="F95">
            <v>18.943533697632059</v>
          </cell>
          <cell r="G95">
            <v>19.351828285399169</v>
          </cell>
          <cell r="H95">
            <v>20.879215416379903</v>
          </cell>
          <cell r="I95">
            <v>20.875964817806498</v>
          </cell>
          <cell r="J95">
            <v>23.795081967213115</v>
          </cell>
          <cell r="K95">
            <v>22.772669625871909</v>
          </cell>
          <cell r="L95">
            <v>23.704976951324323</v>
          </cell>
          <cell r="M95">
            <v>19.942388654996677</v>
          </cell>
          <cell r="N95">
            <v>20.077448149120507</v>
          </cell>
          <cell r="O95">
            <v>19.364485981308409</v>
          </cell>
          <cell r="P95">
            <v>23.344776851397743</v>
          </cell>
          <cell r="Q95">
            <v>22.224132989395244</v>
          </cell>
          <cell r="R95">
            <v>22.320376914016489</v>
          </cell>
          <cell r="S95">
            <v>21.9647104375242</v>
          </cell>
          <cell r="T95">
            <v>23.55080831408776</v>
          </cell>
          <cell r="U95">
            <v>20.907392580731251</v>
          </cell>
          <cell r="V95">
            <v>19.382468013111982</v>
          </cell>
        </row>
        <row r="96">
          <cell r="B96" t="str">
            <v>La Rioja</v>
          </cell>
          <cell r="C96">
            <v>17.608678563006052</v>
          </cell>
          <cell r="D96">
            <v>19.23963133640553</v>
          </cell>
          <cell r="E96">
            <v>19.824835358815942</v>
          </cell>
          <cell r="F96">
            <v>17.488520662806948</v>
          </cell>
          <cell r="G96">
            <v>18.419629579559281</v>
          </cell>
          <cell r="H96">
            <v>19.099073814201514</v>
          </cell>
          <cell r="I96">
            <v>19.361979166666668</v>
          </cell>
          <cell r="J96">
            <v>18.654434250764528</v>
          </cell>
          <cell r="K96">
            <v>17.756171562543095</v>
          </cell>
          <cell r="L96">
            <v>18.007662835249043</v>
          </cell>
          <cell r="M96">
            <v>17.214183692479661</v>
          </cell>
          <cell r="N96">
            <v>18.028057472564772</v>
          </cell>
          <cell r="O96">
            <v>18.614440222157263</v>
          </cell>
          <cell r="P96">
            <v>19.922917284316632</v>
          </cell>
          <cell r="Q96">
            <v>20.152963671128106</v>
          </cell>
          <cell r="R96">
            <v>20.227272727272727</v>
          </cell>
          <cell r="S96">
            <v>21.314369789112313</v>
          </cell>
          <cell r="T96">
            <v>19.442515623450056</v>
          </cell>
          <cell r="U96">
            <v>22.368081037779731</v>
          </cell>
          <cell r="V96">
            <v>20.781257658187521</v>
          </cell>
        </row>
        <row r="97">
          <cell r="B97" t="str">
            <v>Gran Mendoza</v>
          </cell>
          <cell r="C97">
            <v>20.508856339379722</v>
          </cell>
          <cell r="D97">
            <v>21.447970628174822</v>
          </cell>
          <cell r="E97">
            <v>22.687215012276393</v>
          </cell>
          <cell r="F97">
            <v>25.563909774436087</v>
          </cell>
          <cell r="G97">
            <v>21.523809523809522</v>
          </cell>
          <cell r="H97">
            <v>24.225865209471767</v>
          </cell>
          <cell r="I97">
            <v>25.440313111545986</v>
          </cell>
          <cell r="J97">
            <v>21.104536489151872</v>
          </cell>
          <cell r="K97">
            <v>24.162257495590829</v>
          </cell>
          <cell r="L97">
            <v>26.678765880217785</v>
          </cell>
          <cell r="M97">
            <v>24.282982791586999</v>
          </cell>
          <cell r="N97">
            <v>22.718808193668529</v>
          </cell>
          <cell r="O97">
            <v>27.353463587921844</v>
          </cell>
          <cell r="P97">
            <v>26.110124333925398</v>
          </cell>
          <cell r="Q97">
            <v>26.127819548872182</v>
          </cell>
          <cell r="R97">
            <v>26.365348399246702</v>
          </cell>
          <cell r="S97">
            <v>24.764777312076461</v>
          </cell>
          <cell r="T97" t="str">
            <v>...</v>
          </cell>
          <cell r="U97">
            <v>29.730105946949191</v>
          </cell>
          <cell r="V97">
            <v>27.824483174946486</v>
          </cell>
        </row>
        <row r="98">
          <cell r="B98" t="str">
            <v>Posadas</v>
          </cell>
          <cell r="C98" t="str">
            <v>...</v>
          </cell>
          <cell r="D98">
            <v>25.32657438097095</v>
          </cell>
          <cell r="E98">
            <v>27.442960959945918</v>
          </cell>
          <cell r="F98">
            <v>24.649505478037899</v>
          </cell>
          <cell r="G98">
            <v>26.010533024722417</v>
          </cell>
          <cell r="H98">
            <v>30.314426633785452</v>
          </cell>
          <cell r="I98">
            <v>25.011424654404202</v>
          </cell>
          <cell r="J98">
            <v>26.373775843307946</v>
          </cell>
          <cell r="K98">
            <v>25.026609153548822</v>
          </cell>
          <cell r="L98">
            <v>24.200358609520503</v>
          </cell>
          <cell r="M98">
            <v>23.738051077186476</v>
          </cell>
          <cell r="N98">
            <v>26.029063240613699</v>
          </cell>
          <cell r="O98">
            <v>31.060166937166706</v>
          </cell>
          <cell r="P98">
            <v>29.121779859484775</v>
          </cell>
          <cell r="Q98">
            <v>28.784233150396066</v>
          </cell>
          <cell r="R98">
            <v>31.222855946836901</v>
          </cell>
          <cell r="S98">
            <v>27.943635060902793</v>
          </cell>
          <cell r="T98">
            <v>25.776290275453555</v>
          </cell>
          <cell r="U98">
            <v>27.717519762586342</v>
          </cell>
          <cell r="V98">
            <v>28.720834549942932</v>
          </cell>
        </row>
        <row r="99">
          <cell r="B99" t="str">
            <v>Neuquén y Plottier</v>
          </cell>
          <cell r="C99">
            <v>24.022899449035812</v>
          </cell>
          <cell r="D99">
            <v>23.595942321893585</v>
          </cell>
          <cell r="E99">
            <v>22.835785848465871</v>
          </cell>
          <cell r="F99">
            <v>23.641802206019815</v>
          </cell>
          <cell r="G99">
            <v>22.860952663160234</v>
          </cell>
          <cell r="H99">
            <v>23.51369405477622</v>
          </cell>
          <cell r="I99">
            <v>23.399014778325121</v>
          </cell>
          <cell r="J99">
            <v>22.720021270938581</v>
          </cell>
          <cell r="K99">
            <v>22.899710768816842</v>
          </cell>
          <cell r="L99">
            <v>24.752443621031112</v>
          </cell>
          <cell r="M99">
            <v>22.885504021906556</v>
          </cell>
          <cell r="N99">
            <v>17.624161836572338</v>
          </cell>
          <cell r="O99">
            <v>21.291147831988933</v>
          </cell>
          <cell r="P99">
            <v>21.006193060902419</v>
          </cell>
          <cell r="Q99">
            <v>24.889936292536387</v>
          </cell>
          <cell r="R99">
            <v>21.787806143884538</v>
          </cell>
          <cell r="S99">
            <v>19.242043551088777</v>
          </cell>
          <cell r="T99">
            <v>20.49128255805746</v>
          </cell>
          <cell r="U99">
            <v>23.454750934538815</v>
          </cell>
          <cell r="V99">
            <v>20.040063078037761</v>
          </cell>
        </row>
        <row r="100">
          <cell r="B100" t="str">
            <v>Salta</v>
          </cell>
          <cell r="C100">
            <v>21.310791066583175</v>
          </cell>
          <cell r="D100">
            <v>23.405318501781526</v>
          </cell>
          <cell r="E100">
            <v>22.120458807623532</v>
          </cell>
          <cell r="F100">
            <v>23.342360640938839</v>
          </cell>
          <cell r="G100">
            <v>25.258559028784628</v>
          </cell>
          <cell r="H100">
            <v>23.214936247723134</v>
          </cell>
          <cell r="I100">
            <v>23.225144562581608</v>
          </cell>
          <cell r="J100">
            <v>26.621257541835845</v>
          </cell>
          <cell r="K100">
            <v>25.799857640853425</v>
          </cell>
          <cell r="L100">
            <v>22.946001043000049</v>
          </cell>
          <cell r="M100">
            <v>18.863308449909038</v>
          </cell>
          <cell r="N100">
            <v>21.02613129381772</v>
          </cell>
          <cell r="O100">
            <v>24.191125664673898</v>
          </cell>
          <cell r="P100">
            <v>23.739198743126472</v>
          </cell>
          <cell r="Q100">
            <v>26.094098643413506</v>
          </cell>
          <cell r="R100">
            <v>23.855506857062068</v>
          </cell>
          <cell r="S100">
            <v>27.488189714010414</v>
          </cell>
          <cell r="T100">
            <v>23.559564491774619</v>
          </cell>
          <cell r="U100">
            <v>26.900199153268883</v>
          </cell>
          <cell r="V100" t="str">
            <v>...</v>
          </cell>
        </row>
        <row r="101">
          <cell r="B101" t="str">
            <v>Gran San Juan</v>
          </cell>
          <cell r="C101">
            <v>18.247765006385698</v>
          </cell>
          <cell r="D101">
            <v>23.229910489791813</v>
          </cell>
          <cell r="E101">
            <v>17.962731124807398</v>
          </cell>
          <cell r="F101">
            <v>17.269511785815713</v>
          </cell>
          <cell r="G101">
            <v>18.756409294414848</v>
          </cell>
          <cell r="H101">
            <v>22.999336733526977</v>
          </cell>
          <cell r="I101">
            <v>22.658142496815923</v>
          </cell>
          <cell r="J101">
            <v>26.337154323407987</v>
          </cell>
          <cell r="K101">
            <v>23.550128064398098</v>
          </cell>
          <cell r="L101">
            <v>24.351453235484374</v>
          </cell>
          <cell r="M101">
            <v>19.784084403369594</v>
          </cell>
          <cell r="N101">
            <v>19.737043265555727</v>
          </cell>
          <cell r="O101">
            <v>24.241429014541936</v>
          </cell>
          <cell r="P101">
            <v>23.547261116179445</v>
          </cell>
          <cell r="Q101">
            <v>23.218557590493745</v>
          </cell>
          <cell r="R101">
            <v>28.931528161057912</v>
          </cell>
          <cell r="S101">
            <v>24.943392636285797</v>
          </cell>
          <cell r="T101">
            <v>26.26164132770835</v>
          </cell>
          <cell r="U101">
            <v>25.450859033187495</v>
          </cell>
          <cell r="V101" t="str">
            <v>...</v>
          </cell>
        </row>
        <row r="102">
          <cell r="B102" t="str">
            <v>San Luis-El Chorrillo</v>
          </cell>
          <cell r="C102">
            <v>20.202385254788581</v>
          </cell>
          <cell r="D102">
            <v>17.65195093215053</v>
          </cell>
          <cell r="E102">
            <v>21.284286625558156</v>
          </cell>
          <cell r="F102">
            <v>24.199288256227756</v>
          </cell>
          <cell r="G102">
            <v>24.593775819333516</v>
          </cell>
          <cell r="H102">
            <v>25.089150800846177</v>
          </cell>
          <cell r="I102">
            <v>25.783269242892263</v>
          </cell>
          <cell r="J102">
            <v>22.231506238859179</v>
          </cell>
          <cell r="K102">
            <v>25.830953393692653</v>
          </cell>
          <cell r="L102">
            <v>27.491408934707906</v>
          </cell>
          <cell r="M102">
            <v>0</v>
          </cell>
          <cell r="N102">
            <v>25.664616207542124</v>
          </cell>
          <cell r="O102">
            <v>26.748005631159078</v>
          </cell>
          <cell r="P102">
            <v>23.262102974707037</v>
          </cell>
          <cell r="Q102">
            <v>22.29028090156482</v>
          </cell>
          <cell r="R102">
            <v>25.063255552431823</v>
          </cell>
          <cell r="S102">
            <v>29.174207559853148</v>
          </cell>
          <cell r="T102">
            <v>26.4121601284238</v>
          </cell>
          <cell r="U102">
            <v>27.826352175681173</v>
          </cell>
          <cell r="V102">
            <v>27.629340538376862</v>
          </cell>
        </row>
        <row r="103">
          <cell r="B103" t="str">
            <v>Río Gallegos</v>
          </cell>
          <cell r="C103">
            <v>13.926111458985599</v>
          </cell>
          <cell r="D103">
            <v>14.297976701410178</v>
          </cell>
          <cell r="E103">
            <v>10.547588005215124</v>
          </cell>
          <cell r="F103">
            <v>15.933849586559917</v>
          </cell>
          <cell r="G103">
            <v>15.422885572139302</v>
          </cell>
          <cell r="H103">
            <v>18.390804597701148</v>
          </cell>
          <cell r="I103">
            <v>15.391146149181322</v>
          </cell>
          <cell r="J103">
            <v>18.358585858585858</v>
          </cell>
          <cell r="K103">
            <v>20.066240292370946</v>
          </cell>
          <cell r="L103">
            <v>18.261286073524129</v>
          </cell>
          <cell r="M103">
            <v>15.749097472924186</v>
          </cell>
          <cell r="N103">
            <v>13.780071896027286</v>
          </cell>
          <cell r="O103">
            <v>18.498151987740016</v>
          </cell>
          <cell r="P103">
            <v>16.512059369202227</v>
          </cell>
          <cell r="Q103">
            <v>19.252588923908149</v>
          </cell>
          <cell r="R103">
            <v>18.817204301075268</v>
          </cell>
          <cell r="S103">
            <v>15.901576316801231</v>
          </cell>
          <cell r="T103">
            <v>18.168297455968688</v>
          </cell>
          <cell r="U103">
            <v>14.82586262495969</v>
          </cell>
          <cell r="V103" t="str">
            <v>...</v>
          </cell>
        </row>
        <row r="104">
          <cell r="B104" t="str">
            <v>Gran Rosario</v>
          </cell>
          <cell r="C104">
            <v>18.979430584699877</v>
          </cell>
          <cell r="D104">
            <v>20.064024698856159</v>
          </cell>
          <cell r="E104">
            <v>21.057066069704369</v>
          </cell>
          <cell r="F104">
            <v>20.512880658194891</v>
          </cell>
          <cell r="G104">
            <v>20.586031749777302</v>
          </cell>
          <cell r="H104">
            <v>22.720084920578469</v>
          </cell>
          <cell r="I104">
            <v>19.332729783998978</v>
          </cell>
          <cell r="J104">
            <v>21.066752774026888</v>
          </cell>
          <cell r="K104">
            <v>18.458623833676384</v>
          </cell>
          <cell r="L104">
            <v>21.221380616285074</v>
          </cell>
          <cell r="M104">
            <v>18.225853094274147</v>
          </cell>
          <cell r="N104">
            <v>22.002893028506914</v>
          </cell>
          <cell r="O104">
            <v>21.026639608675762</v>
          </cell>
          <cell r="P104">
            <v>18.628478870940402</v>
          </cell>
          <cell r="Q104">
            <v>18.628478870940402</v>
          </cell>
          <cell r="R104">
            <v>19.589488774419284</v>
          </cell>
          <cell r="S104">
            <v>23.977225529558353</v>
          </cell>
          <cell r="T104">
            <v>21.519699923558726</v>
          </cell>
          <cell r="U104">
            <v>20.382548524035041</v>
          </cell>
          <cell r="V104">
            <v>24.007967996672704</v>
          </cell>
        </row>
        <row r="105">
          <cell r="B105" t="str">
            <v>Santa Fe-Santo Tomé</v>
          </cell>
          <cell r="C105">
            <v>16.058355901109461</v>
          </cell>
          <cell r="D105">
            <v>16.439413429379986</v>
          </cell>
          <cell r="E105">
            <v>14.761987136139897</v>
          </cell>
          <cell r="F105">
            <v>15.389505229223108</v>
          </cell>
          <cell r="G105">
            <v>16.886175032885657</v>
          </cell>
          <cell r="H105">
            <v>16.51295494141905</v>
          </cell>
          <cell r="I105">
            <v>16.190009948991676</v>
          </cell>
          <cell r="J105">
            <v>19.264490988796883</v>
          </cell>
          <cell r="K105">
            <v>15.758013845255636</v>
          </cell>
          <cell r="L105">
            <v>15.228478321228684</v>
          </cell>
          <cell r="M105">
            <v>14.267205719369997</v>
          </cell>
          <cell r="N105">
            <v>17.507902518609157</v>
          </cell>
          <cell r="O105">
            <v>17.831177202476429</v>
          </cell>
          <cell r="P105">
            <v>17.196897211591033</v>
          </cell>
          <cell r="Q105">
            <v>17.196897211591033</v>
          </cell>
          <cell r="R105">
            <v>21.788773940411836</v>
          </cell>
          <cell r="S105">
            <v>19.809284172301886</v>
          </cell>
          <cell r="T105">
            <v>17.644871489766778</v>
          </cell>
          <cell r="U105">
            <v>18.18975298943877</v>
          </cell>
          <cell r="V105" t="str">
            <v>...</v>
          </cell>
        </row>
        <row r="106">
          <cell r="B106" t="str">
            <v>Santiago del Estero y La Banda</v>
          </cell>
          <cell r="C106" t="str">
            <v>...</v>
          </cell>
          <cell r="D106">
            <v>20.94909191822639</v>
          </cell>
          <cell r="E106">
            <v>18.919493455616628</v>
          </cell>
          <cell r="F106">
            <v>23.582954075299959</v>
          </cell>
          <cell r="G106">
            <v>22.647274505011001</v>
          </cell>
          <cell r="H106">
            <v>23.08229745858927</v>
          </cell>
          <cell r="I106">
            <v>23.507384440250441</v>
          </cell>
          <cell r="J106">
            <v>26.975511234536732</v>
          </cell>
          <cell r="K106">
            <v>23.529965189575687</v>
          </cell>
          <cell r="L106">
            <v>22.892034595575137</v>
          </cell>
          <cell r="M106">
            <v>24.994139905568762</v>
          </cell>
          <cell r="N106">
            <v>27.083215477739436</v>
          </cell>
          <cell r="O106">
            <v>25.005240540823813</v>
          </cell>
          <cell r="P106">
            <v>23.080649067570842</v>
          </cell>
          <cell r="Q106">
            <v>25.20205160087038</v>
          </cell>
          <cell r="R106">
            <v>30.574845679012348</v>
          </cell>
          <cell r="S106">
            <v>26.461895714587293</v>
          </cell>
          <cell r="T106">
            <v>26.395516170567294</v>
          </cell>
          <cell r="U106">
            <v>29.070844686648499</v>
          </cell>
          <cell r="V106">
            <v>28.158647594278285</v>
          </cell>
        </row>
        <row r="107">
          <cell r="B107" t="str">
            <v>Ushuaia-Río Grande</v>
          </cell>
          <cell r="C107" t="str">
            <v>...</v>
          </cell>
          <cell r="D107">
            <v>22.436087256934162</v>
          </cell>
          <cell r="E107">
            <v>17.969048528849829</v>
          </cell>
          <cell r="F107">
            <v>22.912423625254583</v>
          </cell>
          <cell r="G107">
            <v>21.325986812392738</v>
          </cell>
          <cell r="H107">
            <v>20.110718717190036</v>
          </cell>
          <cell r="I107">
            <v>22.727272727272727</v>
          </cell>
          <cell r="J107">
            <v>21.376811594202898</v>
          </cell>
          <cell r="K107">
            <v>21.440536013400337</v>
          </cell>
          <cell r="L107">
            <v>22.536356246048232</v>
          </cell>
          <cell r="M107">
            <v>18.721772475500639</v>
          </cell>
          <cell r="N107">
            <v>19.594161052293874</v>
          </cell>
          <cell r="O107">
            <v>18.464657764105432</v>
          </cell>
          <cell r="P107">
            <v>17.397023191415713</v>
          </cell>
          <cell r="Q107">
            <v>16.738197424892704</v>
          </cell>
          <cell r="R107">
            <v>18.489026995533113</v>
          </cell>
          <cell r="S107">
            <v>17.831429990069513</v>
          </cell>
          <cell r="T107">
            <v>15.523974137379168</v>
          </cell>
          <cell r="U107">
            <v>17.965981573352234</v>
          </cell>
          <cell r="V107">
            <v>14.506726457399102</v>
          </cell>
        </row>
        <row r="108">
          <cell r="B108" t="str">
            <v>Gran Tucumán y Tafí Viejo</v>
          </cell>
          <cell r="C108">
            <v>19.250365736770419</v>
          </cell>
          <cell r="D108">
            <v>22.881315310133257</v>
          </cell>
          <cell r="E108">
            <v>15.788358608385369</v>
          </cell>
          <cell r="F108">
            <v>23.381146202903597</v>
          </cell>
          <cell r="G108">
            <v>24.371268515207664</v>
          </cell>
          <cell r="H108">
            <v>24.301681813433614</v>
          </cell>
          <cell r="I108">
            <v>24.644756899657814</v>
          </cell>
          <cell r="J108">
            <v>25.340761885109654</v>
          </cell>
          <cell r="K108">
            <v>24.377656344869457</v>
          </cell>
          <cell r="L108">
            <v>21.397492254174917</v>
          </cell>
          <cell r="M108">
            <v>25.588502700156639</v>
          </cell>
          <cell r="N108">
            <v>23.263617511280625</v>
          </cell>
          <cell r="O108">
            <v>22.271283679950823</v>
          </cell>
          <cell r="P108">
            <v>22.009743257312351</v>
          </cell>
          <cell r="Q108">
            <v>21.327692688880528</v>
          </cell>
          <cell r="R108">
            <v>26.054666493593192</v>
          </cell>
          <cell r="S108">
            <v>25.509081415731178</v>
          </cell>
          <cell r="T108">
            <v>24.650038669760246</v>
          </cell>
          <cell r="U108">
            <v>27.929420174880349</v>
          </cell>
          <cell r="V108">
            <v>23.562073695484695</v>
          </cell>
        </row>
        <row r="109">
          <cell r="B109" t="str">
            <v>Total aglomerados del interior</v>
          </cell>
          <cell r="C109">
            <v>19.355502625198042</v>
          </cell>
          <cell r="D109">
            <v>21.604693683672835</v>
          </cell>
          <cell r="E109">
            <v>20.690061565044907</v>
          </cell>
          <cell r="F109">
            <v>22.36561330516744</v>
          </cell>
          <cell r="G109">
            <v>22.264728998532242</v>
          </cell>
          <cell r="H109">
            <v>22.83841693975296</v>
          </cell>
          <cell r="I109">
            <v>22.657273246914542</v>
          </cell>
          <cell r="J109">
            <v>23.418307868311089</v>
          </cell>
          <cell r="K109">
            <v>22.261581315760257</v>
          </cell>
          <cell r="L109">
            <v>21.884131081382094</v>
          </cell>
          <cell r="M109">
            <v>20.401612468914831</v>
          </cell>
          <cell r="N109">
            <v>21.414324759969166</v>
          </cell>
          <cell r="O109">
            <v>22.2997078303401</v>
          </cell>
          <cell r="P109">
            <v>21.987180048442955</v>
          </cell>
          <cell r="Q109">
            <v>21.295185243239096</v>
          </cell>
          <cell r="R109">
            <v>23.273704937411065</v>
          </cell>
          <cell r="S109">
            <v>23.520951022081409</v>
          </cell>
          <cell r="T109">
            <v>21.99375360430367</v>
          </cell>
          <cell r="U109">
            <v>24.886260091119812</v>
          </cell>
          <cell r="V109">
            <v>24.708539093196858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19"/>
  <sheetViews>
    <sheetView showGridLines="0" tabSelected="1" zoomScale="80" zoomScaleNormal="80" zoomScaleSheetLayoutView="65" workbookViewId="0">
      <selection activeCell="E25" sqref="E25"/>
    </sheetView>
  </sheetViews>
  <sheetFormatPr baseColWidth="10" defaultColWidth="0" defaultRowHeight="11.25" customHeight="1" zeroHeight="1"/>
  <cols>
    <col min="1" max="1" width="12.5" style="21" customWidth="1"/>
    <col min="2" max="2" width="2.69921875" style="21" hidden="1" customWidth="1"/>
    <col min="3" max="3" width="9.765625E-2" style="21" customWidth="1"/>
    <col min="4" max="4" width="7.796875" style="21" customWidth="1"/>
    <col min="5" max="5" width="7" style="21" customWidth="1"/>
    <col min="6" max="6" width="7.796875" style="21" customWidth="1"/>
    <col min="7" max="8" width="7.69921875" style="21" customWidth="1"/>
    <col min="9" max="9" width="6.8984375" style="21" customWidth="1"/>
    <col min="10" max="10" width="7.69921875" style="21" customWidth="1"/>
    <col min="11" max="12" width="8.09765625" style="21" customWidth="1"/>
    <col min="13" max="13" width="7.19921875" style="21" customWidth="1"/>
    <col min="14" max="14" width="8.59765625" style="21" customWidth="1"/>
    <col min="15" max="15" width="4.796875" style="21" customWidth="1"/>
    <col min="16" max="16" width="8.3984375" style="21" customWidth="1"/>
    <col min="17" max="17" width="8.19921875" style="21" customWidth="1"/>
    <col min="18" max="18" width="10.69921875" style="21" customWidth="1"/>
    <col min="19" max="19" width="4.09765625" style="14" customWidth="1"/>
    <col min="20" max="16384" width="0" style="14" hidden="1"/>
  </cols>
  <sheetData>
    <row r="1" spans="1:23" s="9" customFormat="1" ht="21.75" customHeight="1" thickBot="1">
      <c r="A1" s="110" t="s">
        <v>60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2"/>
    </row>
    <row r="2" spans="1:23" s="10" customFormat="1" ht="43.5" customHeight="1">
      <c r="A2" s="137" t="s">
        <v>15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9"/>
    </row>
    <row r="3" spans="1:23" s="11" customFormat="1" ht="30" customHeight="1" thickBot="1">
      <c r="A3" s="140" t="s">
        <v>59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2"/>
    </row>
    <row r="4" spans="1:23" s="61" customFormat="1" ht="21.75" customHeight="1" thickBot="1">
      <c r="A4" s="58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60"/>
    </row>
    <row r="5" spans="1:23" s="61" customFormat="1" ht="21.75" customHeight="1">
      <c r="A5" s="64"/>
      <c r="B5" s="65"/>
      <c r="C5" s="65"/>
      <c r="D5" s="65"/>
      <c r="E5" s="65"/>
      <c r="F5" s="65"/>
      <c r="G5" s="65"/>
      <c r="H5" s="66" t="s">
        <v>16</v>
      </c>
      <c r="I5" s="67"/>
      <c r="J5" s="68"/>
      <c r="K5" s="65"/>
      <c r="L5" s="65"/>
      <c r="M5" s="65"/>
      <c r="N5" s="65"/>
      <c r="O5" s="69"/>
      <c r="P5" s="65"/>
      <c r="Q5" s="65"/>
      <c r="R5" s="65"/>
      <c r="S5" s="70"/>
    </row>
    <row r="6" spans="1:23" s="61" customFormat="1" ht="21" customHeight="1">
      <c r="A6" s="71"/>
      <c r="B6" s="65"/>
      <c r="C6" s="65"/>
      <c r="D6" s="65"/>
      <c r="E6" s="65"/>
      <c r="F6" s="65"/>
      <c r="G6" s="65"/>
      <c r="H6" s="113">
        <f>+Hoja1!C2</f>
        <v>42265.061999999998</v>
      </c>
      <c r="I6" s="114"/>
      <c r="J6" s="115"/>
      <c r="K6" s="65"/>
      <c r="L6" s="65"/>
      <c r="M6" s="65"/>
      <c r="N6" s="65"/>
      <c r="O6" s="69"/>
      <c r="P6" s="65"/>
      <c r="Q6" s="65"/>
      <c r="R6" s="65"/>
      <c r="S6" s="70"/>
    </row>
    <row r="7" spans="1:23" s="61" customFormat="1" ht="15" customHeight="1" thickBot="1">
      <c r="A7" s="64"/>
      <c r="B7" s="65"/>
      <c r="C7" s="65"/>
      <c r="D7" s="65"/>
      <c r="E7" s="65"/>
      <c r="F7" s="65"/>
      <c r="G7" s="65"/>
      <c r="H7" s="72"/>
      <c r="I7" s="73">
        <v>1</v>
      </c>
      <c r="J7" s="74"/>
      <c r="K7" s="65"/>
      <c r="L7" s="65"/>
      <c r="M7" s="65"/>
      <c r="N7" s="65"/>
      <c r="O7" s="69"/>
      <c r="P7" s="65"/>
      <c r="Q7" s="65"/>
      <c r="R7" s="65"/>
      <c r="S7" s="70"/>
    </row>
    <row r="8" spans="1:23" s="61" customFormat="1" ht="42" customHeight="1" thickBot="1">
      <c r="A8" s="64"/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9"/>
      <c r="P8" s="65"/>
      <c r="Q8" s="65"/>
      <c r="R8" s="65"/>
      <c r="S8" s="70"/>
    </row>
    <row r="9" spans="1:23" s="61" customFormat="1" ht="7.5" customHeight="1">
      <c r="A9" s="64"/>
      <c r="B9" s="65"/>
      <c r="C9" s="65"/>
      <c r="D9" s="65"/>
      <c r="E9" s="75"/>
      <c r="F9" s="76"/>
      <c r="G9" s="76"/>
      <c r="H9" s="77"/>
      <c r="I9" s="65"/>
      <c r="J9" s="75"/>
      <c r="K9" s="76"/>
      <c r="L9" s="76"/>
      <c r="M9" s="77"/>
      <c r="N9" s="65"/>
      <c r="O9" s="65"/>
      <c r="P9" s="65"/>
      <c r="Q9" s="65"/>
      <c r="R9" s="65"/>
      <c r="S9" s="70"/>
    </row>
    <row r="10" spans="1:23" s="61" customFormat="1" ht="15.95" customHeight="1">
      <c r="A10" s="64"/>
      <c r="B10" s="65"/>
      <c r="C10" s="65"/>
      <c r="D10" s="65"/>
      <c r="E10" s="116" t="s">
        <v>17</v>
      </c>
      <c r="F10" s="117"/>
      <c r="G10" s="117"/>
      <c r="H10" s="118"/>
      <c r="I10" s="78"/>
      <c r="J10" s="116" t="s">
        <v>18</v>
      </c>
      <c r="K10" s="117"/>
      <c r="L10" s="117"/>
      <c r="M10" s="118"/>
      <c r="N10" s="65"/>
      <c r="O10" s="65"/>
      <c r="P10" s="65"/>
      <c r="Q10" s="65"/>
      <c r="R10" s="65"/>
      <c r="S10" s="70"/>
    </row>
    <row r="11" spans="1:23" s="61" customFormat="1" ht="15.95" customHeight="1">
      <c r="A11" s="64"/>
      <c r="B11" s="65"/>
      <c r="C11" s="65"/>
      <c r="D11" s="65"/>
      <c r="E11" s="113">
        <f>+Hoja1!C3</f>
        <v>22651.763999999999</v>
      </c>
      <c r="F11" s="114"/>
      <c r="G11" s="114"/>
      <c r="H11" s="115"/>
      <c r="I11" s="78"/>
      <c r="J11" s="113">
        <f>+Hoja1!C4</f>
        <v>19613.297999999999</v>
      </c>
      <c r="K11" s="114"/>
      <c r="L11" s="114"/>
      <c r="M11" s="115"/>
      <c r="N11" s="65"/>
      <c r="O11" s="65"/>
      <c r="P11" s="65"/>
      <c r="Q11" s="65"/>
      <c r="R11" s="65"/>
      <c r="S11" s="70"/>
    </row>
    <row r="12" spans="1:23" s="61" customFormat="1" ht="15.95" customHeight="1">
      <c r="A12" s="64"/>
      <c r="B12" s="65"/>
      <c r="C12" s="65"/>
      <c r="D12" s="65"/>
      <c r="E12" s="119">
        <f>+Hoja1!D3</f>
        <v>0.53594536309919527</v>
      </c>
      <c r="F12" s="120"/>
      <c r="G12" s="120"/>
      <c r="H12" s="121"/>
      <c r="I12" s="78"/>
      <c r="J12" s="119">
        <f>+Hoja1!D4</f>
        <v>0.46405463690080473</v>
      </c>
      <c r="K12" s="120"/>
      <c r="L12" s="120"/>
      <c r="M12" s="121"/>
      <c r="N12" s="65"/>
      <c r="O12" s="79"/>
      <c r="P12" s="80"/>
      <c r="Q12" s="65"/>
      <c r="R12" s="65"/>
      <c r="S12" s="70"/>
    </row>
    <row r="13" spans="1:23" s="61" customFormat="1" ht="10.5" customHeight="1" thickBot="1">
      <c r="A13" s="64"/>
      <c r="B13" s="65"/>
      <c r="C13" s="65"/>
      <c r="D13" s="65"/>
      <c r="E13" s="72"/>
      <c r="F13" s="81"/>
      <c r="G13" s="82"/>
      <c r="H13" s="74"/>
      <c r="I13" s="78"/>
      <c r="J13" s="72"/>
      <c r="K13" s="82"/>
      <c r="L13" s="81"/>
      <c r="M13" s="83"/>
      <c r="N13" s="65"/>
      <c r="O13" s="65"/>
      <c r="P13" s="65"/>
      <c r="Q13" s="65"/>
      <c r="R13" s="65"/>
      <c r="S13" s="70"/>
    </row>
    <row r="14" spans="1:23" s="61" customFormat="1" ht="42" customHeight="1" thickBot="1">
      <c r="A14" s="64"/>
      <c r="B14" s="65"/>
      <c r="C14" s="65"/>
      <c r="D14" s="65"/>
      <c r="E14" s="65"/>
      <c r="F14" s="65"/>
      <c r="G14" s="80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70"/>
    </row>
    <row r="15" spans="1:23" s="61" customFormat="1" ht="18.75" customHeight="1">
      <c r="A15" s="64"/>
      <c r="B15" s="65"/>
      <c r="C15" s="65"/>
      <c r="D15" s="65"/>
      <c r="E15" s="65"/>
      <c r="F15" s="65"/>
      <c r="G15" s="84"/>
      <c r="H15" s="122" t="s">
        <v>62</v>
      </c>
      <c r="I15" s="123"/>
      <c r="J15" s="124"/>
      <c r="K15" s="65"/>
      <c r="L15" s="122" t="s">
        <v>63</v>
      </c>
      <c r="M15" s="123"/>
      <c r="N15" s="124"/>
      <c r="O15" s="85"/>
      <c r="P15" s="85"/>
      <c r="Q15" s="65"/>
      <c r="R15" s="65"/>
      <c r="S15" s="70"/>
    </row>
    <row r="16" spans="1:23" s="61" customFormat="1" ht="15.95" customHeight="1">
      <c r="A16" s="64"/>
      <c r="B16" s="65"/>
      <c r="C16" s="65"/>
      <c r="D16" s="65"/>
      <c r="E16" s="65"/>
      <c r="F16" s="86"/>
      <c r="G16" s="65"/>
      <c r="H16" s="113">
        <f>+Hoja1!C6</f>
        <v>18304.366999999998</v>
      </c>
      <c r="I16" s="114"/>
      <c r="J16" s="115"/>
      <c r="K16" s="65"/>
      <c r="L16" s="113">
        <f>+Hoja1!C5</f>
        <v>1308.931</v>
      </c>
      <c r="M16" s="114"/>
      <c r="N16" s="115"/>
      <c r="O16" s="87"/>
      <c r="P16" s="87"/>
      <c r="Q16" s="65"/>
      <c r="R16" s="65"/>
      <c r="S16" s="70"/>
      <c r="W16" s="62"/>
    </row>
    <row r="17" spans="1:23" s="61" customFormat="1" ht="15.95" customHeight="1">
      <c r="A17" s="64"/>
      <c r="B17" s="65"/>
      <c r="C17" s="65"/>
      <c r="D17" s="65"/>
      <c r="E17" s="65"/>
      <c r="F17" s="86"/>
      <c r="G17" s="65"/>
      <c r="H17" s="119">
        <f>+Hoja1!D6</f>
        <v>0.93326308507625788</v>
      </c>
      <c r="I17" s="120"/>
      <c r="J17" s="121"/>
      <c r="K17" s="65"/>
      <c r="L17" s="119">
        <f>+Hoja1!D5</f>
        <v>6.6736914923742049E-2</v>
      </c>
      <c r="M17" s="120"/>
      <c r="N17" s="121"/>
      <c r="O17" s="88"/>
      <c r="P17" s="88"/>
      <c r="Q17" s="65"/>
      <c r="R17" s="65"/>
      <c r="S17" s="70"/>
      <c r="W17" s="62"/>
    </row>
    <row r="18" spans="1:23" s="61" customFormat="1" ht="11.25" customHeight="1" thickBot="1">
      <c r="A18" s="64"/>
      <c r="B18" s="65"/>
      <c r="C18" s="65"/>
      <c r="D18" s="65"/>
      <c r="E18" s="65"/>
      <c r="F18" s="84"/>
      <c r="G18" s="65"/>
      <c r="H18" s="89"/>
      <c r="I18" s="90"/>
      <c r="J18" s="91"/>
      <c r="K18" s="65"/>
      <c r="L18" s="72"/>
      <c r="M18" s="90"/>
      <c r="N18" s="74"/>
      <c r="O18" s="65"/>
      <c r="P18" s="65"/>
      <c r="Q18" s="65"/>
      <c r="R18" s="65"/>
      <c r="S18" s="70"/>
      <c r="W18" s="62"/>
    </row>
    <row r="19" spans="1:23" s="61" customFormat="1" ht="39.950000000000003" customHeight="1" thickBot="1">
      <c r="A19" s="64"/>
      <c r="B19" s="65"/>
      <c r="C19" s="65"/>
      <c r="D19" s="86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70"/>
      <c r="W19" s="62"/>
    </row>
    <row r="20" spans="1:23" s="61" customFormat="1" ht="23.25" customHeight="1">
      <c r="A20" s="64"/>
      <c r="B20" s="65"/>
      <c r="C20" s="65"/>
      <c r="D20" s="122" t="s">
        <v>19</v>
      </c>
      <c r="E20" s="123"/>
      <c r="F20" s="124"/>
      <c r="G20" s="65"/>
      <c r="H20" s="122" t="s">
        <v>20</v>
      </c>
      <c r="I20" s="123"/>
      <c r="J20" s="124"/>
      <c r="K20" s="65"/>
      <c r="L20" s="151" t="s">
        <v>21</v>
      </c>
      <c r="M20" s="152"/>
      <c r="N20" s="153"/>
      <c r="O20" s="85"/>
      <c r="P20" s="85"/>
      <c r="Q20" s="65"/>
      <c r="R20" s="65"/>
      <c r="S20" s="70"/>
      <c r="W20" s="62"/>
    </row>
    <row r="21" spans="1:23" s="61" customFormat="1" ht="16.5" customHeight="1">
      <c r="A21" s="64"/>
      <c r="B21" s="65"/>
      <c r="C21" s="65"/>
      <c r="D21" s="113">
        <f>+Hoja1!C9</f>
        <v>14786.269</v>
      </c>
      <c r="E21" s="114"/>
      <c r="F21" s="115"/>
      <c r="G21" s="65"/>
      <c r="H21" s="113">
        <f>+Hoja1!C8</f>
        <v>3207.415</v>
      </c>
      <c r="I21" s="114"/>
      <c r="J21" s="115"/>
      <c r="K21" s="65"/>
      <c r="L21" s="113">
        <f>+Hoja1!C7</f>
        <v>310.68299999999999</v>
      </c>
      <c r="M21" s="114"/>
      <c r="N21" s="115"/>
      <c r="O21" s="87"/>
      <c r="P21" s="87"/>
      <c r="Q21" s="65"/>
      <c r="R21" s="65"/>
      <c r="S21" s="70"/>
    </row>
    <row r="22" spans="1:23" s="61" customFormat="1" ht="16.5" customHeight="1">
      <c r="A22" s="64"/>
      <c r="B22" s="65"/>
      <c r="C22" s="65"/>
      <c r="D22" s="119">
        <f>+Hoja1!D9</f>
        <v>0.80780007306453161</v>
      </c>
      <c r="E22" s="120"/>
      <c r="F22" s="121"/>
      <c r="G22" s="65"/>
      <c r="H22" s="119">
        <f>+Hoja1!D8</f>
        <v>0.17522676419239192</v>
      </c>
      <c r="I22" s="120"/>
      <c r="J22" s="121"/>
      <c r="K22" s="65"/>
      <c r="L22" s="119">
        <f>+Hoja1!D7</f>
        <v>1.6973162743076559E-2</v>
      </c>
      <c r="M22" s="120"/>
      <c r="N22" s="121"/>
      <c r="O22" s="88"/>
      <c r="P22" s="88"/>
      <c r="Q22" s="65"/>
      <c r="R22" s="65"/>
      <c r="S22" s="70"/>
    </row>
    <row r="23" spans="1:23" s="61" customFormat="1" ht="10.5" customHeight="1" thickBot="1">
      <c r="A23" s="64"/>
      <c r="B23" s="65"/>
      <c r="C23" s="65"/>
      <c r="D23" s="72"/>
      <c r="E23" s="92"/>
      <c r="F23" s="74"/>
      <c r="G23" s="65"/>
      <c r="H23" s="72"/>
      <c r="I23" s="81"/>
      <c r="J23" s="74"/>
      <c r="K23" s="65"/>
      <c r="L23" s="72"/>
      <c r="M23" s="92"/>
      <c r="N23" s="74"/>
      <c r="O23" s="65"/>
      <c r="P23" s="65"/>
      <c r="Q23" s="65"/>
      <c r="R23" s="84"/>
      <c r="S23" s="70"/>
    </row>
    <row r="24" spans="1:23" s="61" customFormat="1" ht="42.75" customHeight="1" thickBot="1">
      <c r="A24" s="64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76"/>
      <c r="M24" s="65"/>
      <c r="N24" s="65"/>
      <c r="O24" s="65"/>
      <c r="P24" s="65"/>
      <c r="Q24" s="65"/>
      <c r="R24" s="65"/>
      <c r="S24" s="70"/>
    </row>
    <row r="25" spans="1:23" s="61" customFormat="1" ht="21.75" customHeight="1">
      <c r="A25" s="64"/>
      <c r="B25" s="67"/>
      <c r="C25" s="67"/>
      <c r="D25" s="66" t="s">
        <v>22</v>
      </c>
      <c r="E25" s="68"/>
      <c r="F25" s="68"/>
      <c r="G25" s="65"/>
      <c r="H25" s="66" t="s">
        <v>23</v>
      </c>
      <c r="I25" s="67"/>
      <c r="J25" s="68"/>
      <c r="K25" s="65"/>
      <c r="L25" s="146" t="s">
        <v>24</v>
      </c>
      <c r="M25" s="147"/>
      <c r="N25" s="148"/>
      <c r="O25" s="65"/>
      <c r="P25" s="146" t="s">
        <v>25</v>
      </c>
      <c r="Q25" s="147"/>
      <c r="R25" s="148"/>
      <c r="S25" s="70"/>
    </row>
    <row r="26" spans="1:23" s="61" customFormat="1" ht="14.25" customHeight="1">
      <c r="A26" s="93"/>
      <c r="B26" s="94"/>
      <c r="C26" s="94"/>
      <c r="D26" s="113">
        <f>+Hoja1!C13</f>
        <v>9657.2180000000008</v>
      </c>
      <c r="E26" s="114"/>
      <c r="F26" s="115"/>
      <c r="G26" s="95"/>
      <c r="H26" s="113">
        <f>+Hoja1!C10</f>
        <v>670.79600000000005</v>
      </c>
      <c r="I26" s="114"/>
      <c r="J26" s="115"/>
      <c r="K26" s="65"/>
      <c r="L26" s="113">
        <f>+Hoja1!C11</f>
        <v>4348.7690000000002</v>
      </c>
      <c r="M26" s="114"/>
      <c r="N26" s="115"/>
      <c r="O26" s="65"/>
      <c r="P26" s="113">
        <f>+Hoja1!C12</f>
        <v>109.486</v>
      </c>
      <c r="Q26" s="114"/>
      <c r="R26" s="115"/>
      <c r="S26" s="70"/>
      <c r="V26" s="62"/>
      <c r="W26" s="63"/>
    </row>
    <row r="27" spans="1:23" s="61" customFormat="1" ht="16.5" customHeight="1">
      <c r="A27" s="96"/>
      <c r="B27" s="97"/>
      <c r="C27" s="97"/>
      <c r="D27" s="119">
        <f>+Hoja1!D13</f>
        <v>0.65312067567552035</v>
      </c>
      <c r="E27" s="120"/>
      <c r="F27" s="121"/>
      <c r="G27" s="95"/>
      <c r="H27" s="119">
        <f>+Hoja1!D10</f>
        <v>4.5366143413189633E-2</v>
      </c>
      <c r="I27" s="120"/>
      <c r="J27" s="121"/>
      <c r="K27" s="65"/>
      <c r="L27" s="119">
        <f>+Hoja1!D11</f>
        <v>0.29410860846640896</v>
      </c>
      <c r="M27" s="120"/>
      <c r="N27" s="121"/>
      <c r="O27" s="65"/>
      <c r="P27" s="119">
        <f>+Hoja1!D12</f>
        <v>7.4045724448811258E-3</v>
      </c>
      <c r="Q27" s="120"/>
      <c r="R27" s="121"/>
      <c r="S27" s="70"/>
      <c r="V27" s="62"/>
      <c r="W27" s="63"/>
    </row>
    <row r="28" spans="1:23" s="61" customFormat="1" ht="12.75" customHeight="1" thickBot="1">
      <c r="A28" s="98"/>
      <c r="B28" s="81"/>
      <c r="C28" s="81"/>
      <c r="D28" s="72"/>
      <c r="E28" s="81"/>
      <c r="F28" s="74"/>
      <c r="G28" s="65"/>
      <c r="H28" s="99"/>
      <c r="I28" s="81"/>
      <c r="J28" s="74"/>
      <c r="K28" s="65"/>
      <c r="L28" s="99"/>
      <c r="M28" s="81"/>
      <c r="N28" s="74"/>
      <c r="O28" s="65"/>
      <c r="P28" s="99"/>
      <c r="Q28" s="81"/>
      <c r="R28" s="74"/>
      <c r="S28" s="70"/>
      <c r="V28" s="62"/>
      <c r="W28" s="63"/>
    </row>
    <row r="29" spans="1:23" s="61" customFormat="1" ht="39.950000000000003" customHeight="1" thickBot="1">
      <c r="A29" s="64"/>
      <c r="B29" s="65"/>
      <c r="C29" s="65"/>
      <c r="D29" s="65"/>
      <c r="E29" s="79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100"/>
      <c r="Q29" s="65"/>
      <c r="R29" s="65"/>
      <c r="S29" s="70"/>
      <c r="V29" s="62"/>
      <c r="W29" s="63"/>
    </row>
    <row r="30" spans="1:23" s="61" customFormat="1" ht="22.5" customHeight="1">
      <c r="A30" s="64"/>
      <c r="B30" s="65"/>
      <c r="C30" s="64"/>
      <c r="D30" s="122" t="s">
        <v>26</v>
      </c>
      <c r="E30" s="123"/>
      <c r="F30" s="124"/>
      <c r="G30" s="65"/>
      <c r="H30" s="122" t="s">
        <v>27</v>
      </c>
      <c r="I30" s="123"/>
      <c r="J30" s="124"/>
      <c r="K30" s="85"/>
      <c r="L30" s="122" t="s">
        <v>28</v>
      </c>
      <c r="M30" s="123"/>
      <c r="N30" s="124"/>
      <c r="O30" s="85"/>
      <c r="P30" s="101"/>
      <c r="Q30" s="100"/>
      <c r="R30" s="101"/>
      <c r="S30" s="102"/>
      <c r="T30" s="17">
        <v>654.14823577025697</v>
      </c>
      <c r="V30" s="62"/>
    </row>
    <row r="31" spans="1:23" s="61" customFormat="1" ht="15.95" customHeight="1">
      <c r="A31" s="64"/>
      <c r="B31" s="65"/>
      <c r="C31" s="64"/>
      <c r="D31" s="113">
        <f>+Hoja1!C15</f>
        <v>4783.1350000000002</v>
      </c>
      <c r="E31" s="114"/>
      <c r="F31" s="115"/>
      <c r="G31" s="103"/>
      <c r="H31" s="113">
        <f>+Hoja1!C16</f>
        <v>3680.7820000000002</v>
      </c>
      <c r="I31" s="114"/>
      <c r="J31" s="115"/>
      <c r="K31" s="87"/>
      <c r="L31" s="113">
        <f>+Hoja1!C14</f>
        <v>1193.3009999999999</v>
      </c>
      <c r="M31" s="114"/>
      <c r="N31" s="115"/>
      <c r="O31" s="104"/>
      <c r="P31" s="101"/>
      <c r="Q31" s="100"/>
      <c r="R31" s="101"/>
      <c r="S31" s="102"/>
      <c r="T31" s="17">
        <v>2694.7687995128199</v>
      </c>
    </row>
    <row r="32" spans="1:23" s="61" customFormat="1" ht="15.95" customHeight="1">
      <c r="A32" s="64"/>
      <c r="B32" s="65"/>
      <c r="C32" s="64"/>
      <c r="D32" s="119">
        <f>+Hoja1!D15</f>
        <v>0.49529119048570713</v>
      </c>
      <c r="E32" s="120"/>
      <c r="F32" s="121"/>
      <c r="G32" s="103"/>
      <c r="H32" s="119">
        <f>+Hoja1!D16</f>
        <v>0.38114309938949292</v>
      </c>
      <c r="I32" s="120"/>
      <c r="J32" s="121"/>
      <c r="K32" s="105"/>
      <c r="L32" s="119">
        <f>+Hoja1!D14</f>
        <v>0.1235657101247999</v>
      </c>
      <c r="M32" s="120"/>
      <c r="N32" s="121"/>
      <c r="O32" s="104"/>
      <c r="P32" s="101"/>
      <c r="Q32" s="100"/>
      <c r="R32" s="101"/>
      <c r="S32" s="102"/>
      <c r="T32" s="17">
        <v>8457.8374121771394</v>
      </c>
    </row>
    <row r="33" spans="1:20" s="61" customFormat="1" ht="9.75" customHeight="1" thickBot="1">
      <c r="A33" s="64"/>
      <c r="B33" s="65"/>
      <c r="C33" s="64"/>
      <c r="D33" s="72"/>
      <c r="E33" s="82"/>
      <c r="F33" s="74"/>
      <c r="G33" s="65"/>
      <c r="H33" s="72"/>
      <c r="I33" s="82"/>
      <c r="J33" s="74"/>
      <c r="K33" s="105"/>
      <c r="L33" s="72"/>
      <c r="M33" s="106"/>
      <c r="N33" s="107"/>
      <c r="O33" s="108"/>
      <c r="P33" s="101"/>
      <c r="Q33" s="101"/>
      <c r="R33" s="101"/>
      <c r="S33" s="102"/>
      <c r="T33" s="17">
        <v>173.86825775062599</v>
      </c>
    </row>
    <row r="34" spans="1:20" ht="14.25">
      <c r="A34" s="64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70"/>
    </row>
    <row r="35" spans="1:20" ht="15.95" customHeight="1">
      <c r="A35" s="64"/>
      <c r="B35" s="65"/>
      <c r="C35" s="65"/>
      <c r="D35" s="65"/>
      <c r="E35" s="65"/>
      <c r="F35" s="65"/>
      <c r="G35" s="65"/>
      <c r="H35" s="65"/>
      <c r="I35" s="109"/>
      <c r="J35" s="65"/>
      <c r="K35" s="65"/>
      <c r="L35" s="65"/>
      <c r="M35" s="87"/>
      <c r="N35" s="109"/>
      <c r="O35" s="109"/>
      <c r="P35" s="109"/>
      <c r="Q35" s="65"/>
      <c r="R35" s="65"/>
      <c r="S35" s="70"/>
    </row>
    <row r="36" spans="1:20" s="19" customFormat="1" ht="15.95" customHeight="1" thickBot="1">
      <c r="A36" s="12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49"/>
      <c r="N36" s="149"/>
      <c r="O36" s="149"/>
      <c r="P36" s="149"/>
      <c r="Q36" s="13"/>
      <c r="R36" s="13"/>
      <c r="S36" s="150"/>
    </row>
    <row r="37" spans="1:20" ht="13.5" customHeight="1">
      <c r="A37" s="125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</row>
    <row r="38" spans="1:20" ht="30" customHeight="1" thickBot="1">
      <c r="A38" s="143" t="s">
        <v>61</v>
      </c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4"/>
      <c r="Q38" s="144"/>
      <c r="R38" s="144"/>
      <c r="S38" s="145"/>
    </row>
    <row r="39" spans="1:20" hidden="1">
      <c r="A39" s="12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</row>
    <row r="40" spans="1:20" hidden="1">
      <c r="A40" s="12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</row>
    <row r="41" spans="1:20" hidden="1">
      <c r="A41" s="12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</row>
    <row r="42" spans="1:20" hidden="1">
      <c r="A42" s="12"/>
      <c r="B42" s="13"/>
      <c r="C42" s="13"/>
      <c r="D42" s="13"/>
      <c r="E42" s="13"/>
      <c r="F42" s="20"/>
      <c r="G42" s="18"/>
      <c r="H42" s="18"/>
      <c r="I42" s="13"/>
      <c r="J42" s="20"/>
      <c r="K42" s="13"/>
      <c r="L42" s="13"/>
      <c r="M42" s="13"/>
      <c r="N42" s="13"/>
      <c r="O42" s="13"/>
      <c r="P42" s="13"/>
      <c r="Q42" s="13"/>
      <c r="R42" s="13"/>
    </row>
    <row r="43" spans="1:20" hidden="1">
      <c r="A43" s="12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</row>
    <row r="44" spans="1:20" hidden="1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</row>
    <row r="45" spans="1:20" hidden="1">
      <c r="A45" s="12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</row>
    <row r="46" spans="1:20" ht="12" hidden="1" thickBot="1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</row>
    <row r="47" spans="1:20" hidden="1"/>
    <row r="48" spans="1:20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</sheetData>
  <mergeCells count="44">
    <mergeCell ref="L31:N31"/>
    <mergeCell ref="A37:S37"/>
    <mergeCell ref="A38:S38"/>
    <mergeCell ref="D26:F26"/>
    <mergeCell ref="L27:N27"/>
    <mergeCell ref="P27:R27"/>
    <mergeCell ref="D32:F32"/>
    <mergeCell ref="H32:J32"/>
    <mergeCell ref="L32:N32"/>
    <mergeCell ref="D31:F31"/>
    <mergeCell ref="H31:J31"/>
    <mergeCell ref="H26:J26"/>
    <mergeCell ref="L26:N26"/>
    <mergeCell ref="P26:R26"/>
    <mergeCell ref="D27:F27"/>
    <mergeCell ref="H27:J27"/>
    <mergeCell ref="D30:F30"/>
    <mergeCell ref="H30:J30"/>
    <mergeCell ref="L30:N30"/>
    <mergeCell ref="D21:F21"/>
    <mergeCell ref="H21:J21"/>
    <mergeCell ref="L21:N21"/>
    <mergeCell ref="D22:F22"/>
    <mergeCell ref="H22:J22"/>
    <mergeCell ref="L22:N22"/>
    <mergeCell ref="H16:J16"/>
    <mergeCell ref="L16:N16"/>
    <mergeCell ref="H17:J17"/>
    <mergeCell ref="L17:N17"/>
    <mergeCell ref="D20:F20"/>
    <mergeCell ref="H20:J20"/>
    <mergeCell ref="L20:N20"/>
    <mergeCell ref="E11:H11"/>
    <mergeCell ref="J11:M11"/>
    <mergeCell ref="E12:H12"/>
    <mergeCell ref="J12:M12"/>
    <mergeCell ref="H15:J15"/>
    <mergeCell ref="L15:N15"/>
    <mergeCell ref="A1:S1"/>
    <mergeCell ref="A2:S2"/>
    <mergeCell ref="A3:S3"/>
    <mergeCell ref="H6:J6"/>
    <mergeCell ref="E10:H10"/>
    <mergeCell ref="J10:M10"/>
  </mergeCells>
  <printOptions horizontalCentered="1" verticalCentered="1"/>
  <pageMargins left="0.39370078740157483" right="0.39370078740157483" top="0.39370078740157483" bottom="0.39370078740157483" header="0" footer="0"/>
  <pageSetup paperSize="9" scale="6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workbookViewId="0">
      <selection activeCell="I49" sqref="I49"/>
    </sheetView>
  </sheetViews>
  <sheetFormatPr baseColWidth="10" defaultRowHeight="15"/>
  <cols>
    <col min="1" max="1" width="28.69921875" customWidth="1"/>
    <col min="2" max="2" width="13.8984375" style="8" bestFit="1" customWidth="1"/>
    <col min="3" max="3" width="13.8984375" style="8" customWidth="1"/>
    <col min="4" max="4" width="11.19921875" style="22"/>
  </cols>
  <sheetData>
    <row r="1" spans="1:18" ht="15.75" thickBot="1">
      <c r="E1" s="129" t="s">
        <v>0</v>
      </c>
      <c r="F1" s="129"/>
      <c r="G1" s="129"/>
      <c r="H1" s="129"/>
      <c r="I1" s="129"/>
      <c r="J1" s="129"/>
      <c r="K1" s="1"/>
      <c r="L1" s="129" t="s">
        <v>0</v>
      </c>
      <c r="M1" s="129"/>
      <c r="N1" s="129"/>
      <c r="O1" s="129"/>
      <c r="P1" s="129"/>
      <c r="Q1" s="129"/>
      <c r="R1" s="1"/>
    </row>
    <row r="2" spans="1:18" ht="25.5" thickTop="1" thickBot="1">
      <c r="A2" t="s">
        <v>10</v>
      </c>
      <c r="B2" s="8">
        <f>+G8</f>
        <v>42265062</v>
      </c>
      <c r="C2" s="8">
        <f>+B2/1000</f>
        <v>42265.061999999998</v>
      </c>
      <c r="D2" s="22">
        <f>+C2/C$2</f>
        <v>1</v>
      </c>
      <c r="E2" s="130"/>
      <c r="F2" s="131"/>
      <c r="G2" s="2" t="s">
        <v>1</v>
      </c>
      <c r="H2" s="3" t="s">
        <v>2</v>
      </c>
      <c r="I2" s="3" t="s">
        <v>3</v>
      </c>
      <c r="J2" s="4" t="s">
        <v>4</v>
      </c>
      <c r="K2" s="1"/>
      <c r="L2" s="132" t="s">
        <v>40</v>
      </c>
      <c r="M2" s="133"/>
      <c r="N2" s="36" t="s">
        <v>1</v>
      </c>
      <c r="O2" s="37" t="s">
        <v>2</v>
      </c>
      <c r="P2" s="37" t="s">
        <v>3</v>
      </c>
      <c r="Q2" s="38" t="s">
        <v>4</v>
      </c>
      <c r="R2" s="1"/>
    </row>
    <row r="3" spans="1:18" ht="24.75" thickTop="1">
      <c r="A3" t="s">
        <v>11</v>
      </c>
      <c r="B3" s="8">
        <f>+B2-B4</f>
        <v>22651764</v>
      </c>
      <c r="C3" s="8">
        <f t="shared" ref="C3:C15" si="0">+B3/1000</f>
        <v>22651.763999999999</v>
      </c>
      <c r="D3" s="22">
        <f t="shared" ref="D3:D4" si="1">+C3/C$2</f>
        <v>0.53594536309919527</v>
      </c>
      <c r="E3" s="126" t="s">
        <v>5</v>
      </c>
      <c r="F3" s="5" t="s">
        <v>42</v>
      </c>
      <c r="G3" s="23">
        <v>76115</v>
      </c>
      <c r="H3" s="24">
        <v>0.18008964472831013</v>
      </c>
      <c r="I3" s="24">
        <v>0.18008964472831013</v>
      </c>
      <c r="J3" s="25">
        <v>0.18008964472831013</v>
      </c>
      <c r="K3" s="26"/>
      <c r="L3" s="56" t="s">
        <v>41</v>
      </c>
      <c r="M3" s="39" t="s">
        <v>42</v>
      </c>
      <c r="N3" s="40">
        <v>76115</v>
      </c>
      <c r="O3" s="41">
        <v>0.18008964472831013</v>
      </c>
      <c r="P3" s="41">
        <v>0.18008964472831013</v>
      </c>
      <c r="Q3" s="42">
        <v>0.18008964472831013</v>
      </c>
      <c r="R3" s="1"/>
    </row>
    <row r="4" spans="1:18">
      <c r="A4" t="s">
        <v>12</v>
      </c>
      <c r="B4" s="8">
        <f>+G4+G5</f>
        <v>19613298</v>
      </c>
      <c r="C4" s="8">
        <f t="shared" si="0"/>
        <v>19613.297999999999</v>
      </c>
      <c r="D4" s="22">
        <f t="shared" si="1"/>
        <v>0.46405463690080473</v>
      </c>
      <c r="E4" s="127"/>
      <c r="F4" s="6" t="s">
        <v>43</v>
      </c>
      <c r="G4" s="27">
        <v>18304367</v>
      </c>
      <c r="H4" s="28">
        <v>43.308506207798771</v>
      </c>
      <c r="I4" s="28">
        <v>43.308506207798771</v>
      </c>
      <c r="J4" s="29">
        <v>43.488595852527084</v>
      </c>
      <c r="K4" s="26"/>
      <c r="L4" s="57"/>
      <c r="M4" s="43" t="s">
        <v>43</v>
      </c>
      <c r="N4" s="44">
        <v>18304367</v>
      </c>
      <c r="O4" s="45">
        <v>43.308506207798771</v>
      </c>
      <c r="P4" s="45">
        <v>43.308506207798771</v>
      </c>
      <c r="Q4" s="46">
        <v>43.488595852527084</v>
      </c>
      <c r="R4" s="1"/>
    </row>
    <row r="5" spans="1:18">
      <c r="A5" t="s">
        <v>13</v>
      </c>
      <c r="B5" s="8">
        <f>+G5</f>
        <v>1308931</v>
      </c>
      <c r="C5" s="8">
        <f t="shared" si="0"/>
        <v>1308.931</v>
      </c>
      <c r="D5" s="22">
        <f>+C5/C$4</f>
        <v>6.6736914923742049E-2</v>
      </c>
      <c r="E5" s="127"/>
      <c r="F5" s="6" t="s">
        <v>44</v>
      </c>
      <c r="G5" s="27">
        <v>1308931</v>
      </c>
      <c r="H5" s="28">
        <v>3.0969574822817014</v>
      </c>
      <c r="I5" s="28">
        <v>3.0969574822817014</v>
      </c>
      <c r="J5" s="29">
        <v>46.585553334808779</v>
      </c>
      <c r="K5" s="26"/>
      <c r="L5" s="57"/>
      <c r="M5" s="43" t="s">
        <v>44</v>
      </c>
      <c r="N5" s="44">
        <v>1308931</v>
      </c>
      <c r="O5" s="45">
        <v>3.0969574822817014</v>
      </c>
      <c r="P5" s="45">
        <v>3.0969574822817014</v>
      </c>
      <c r="Q5" s="46">
        <v>46.585553334808779</v>
      </c>
      <c r="R5" s="1"/>
    </row>
    <row r="6" spans="1:18">
      <c r="A6" t="s">
        <v>14</v>
      </c>
      <c r="B6" s="8">
        <f>+G4</f>
        <v>18304367</v>
      </c>
      <c r="C6" s="8">
        <f t="shared" si="0"/>
        <v>18304.366999999998</v>
      </c>
      <c r="D6" s="22">
        <f>+C6/C$4</f>
        <v>0.93326308507625788</v>
      </c>
      <c r="E6" s="127"/>
      <c r="F6" s="6" t="s">
        <v>45</v>
      </c>
      <c r="G6" s="27">
        <v>16399145</v>
      </c>
      <c r="H6" s="28">
        <v>38.800712039651096</v>
      </c>
      <c r="I6" s="28">
        <v>38.800712039651096</v>
      </c>
      <c r="J6" s="29">
        <v>85.386265374459882</v>
      </c>
      <c r="K6" s="26"/>
      <c r="L6" s="57"/>
      <c r="M6" s="43" t="s">
        <v>45</v>
      </c>
      <c r="N6" s="44">
        <v>16399145</v>
      </c>
      <c r="O6" s="45">
        <v>38.800712039651096</v>
      </c>
      <c r="P6" s="45">
        <v>38.800712039651096</v>
      </c>
      <c r="Q6" s="46">
        <v>85.386265374459882</v>
      </c>
      <c r="R6" s="1"/>
    </row>
    <row r="7" spans="1:18">
      <c r="A7" t="s">
        <v>21</v>
      </c>
      <c r="B7" s="8">
        <f>+G12</f>
        <v>310683</v>
      </c>
      <c r="C7" s="8">
        <f t="shared" si="0"/>
        <v>310.68299999999999</v>
      </c>
      <c r="D7" s="22">
        <f>+C7/C$6</f>
        <v>1.6973162743076559E-2</v>
      </c>
      <c r="E7" s="127"/>
      <c r="F7" s="6" t="s">
        <v>46</v>
      </c>
      <c r="G7" s="27">
        <v>6176498</v>
      </c>
      <c r="H7" s="28">
        <v>14.613720429417565</v>
      </c>
      <c r="I7" s="28">
        <v>14.613720429417565</v>
      </c>
      <c r="J7" s="29">
        <v>99.999985803877451</v>
      </c>
      <c r="K7" s="26"/>
      <c r="L7" s="57"/>
      <c r="M7" s="43" t="s">
        <v>46</v>
      </c>
      <c r="N7" s="44">
        <v>6176498</v>
      </c>
      <c r="O7" s="45">
        <v>14.613720429417565</v>
      </c>
      <c r="P7" s="45">
        <v>14.613720429417565</v>
      </c>
      <c r="Q7" s="46">
        <v>99.999985803877451</v>
      </c>
      <c r="R7" s="1"/>
    </row>
    <row r="8" spans="1:18" ht="15.75" thickBot="1">
      <c r="A8" t="s">
        <v>20</v>
      </c>
      <c r="B8" s="8">
        <f>+G20</f>
        <v>3207415</v>
      </c>
      <c r="C8" s="8">
        <f t="shared" si="0"/>
        <v>3207.415</v>
      </c>
      <c r="D8" s="22">
        <f t="shared" ref="D8:D9" si="2">+C8/C$6</f>
        <v>0.17522676419239192</v>
      </c>
      <c r="E8" s="128"/>
      <c r="F8" s="7" t="s">
        <v>9</v>
      </c>
      <c r="G8" s="30">
        <v>42265062</v>
      </c>
      <c r="H8" s="31">
        <v>100</v>
      </c>
      <c r="I8" s="31">
        <v>100</v>
      </c>
      <c r="J8" s="32"/>
      <c r="K8" s="26"/>
      <c r="L8" s="57"/>
      <c r="M8" s="49" t="s">
        <v>9</v>
      </c>
      <c r="N8" s="50">
        <v>42265062</v>
      </c>
      <c r="O8" s="51">
        <v>100</v>
      </c>
      <c r="P8" s="51">
        <v>100</v>
      </c>
      <c r="Q8" s="52"/>
      <c r="R8" s="1"/>
    </row>
    <row r="9" spans="1:18" ht="16.5" thickTop="1" thickBot="1">
      <c r="A9" t="s">
        <v>19</v>
      </c>
      <c r="B9" s="8">
        <f>+G24-G20</f>
        <v>14786269</v>
      </c>
      <c r="C9" s="8">
        <f t="shared" si="0"/>
        <v>14786.269</v>
      </c>
      <c r="D9" s="22">
        <f t="shared" si="2"/>
        <v>0.80780007306453161</v>
      </c>
      <c r="E9" s="129" t="s">
        <v>29</v>
      </c>
      <c r="F9" s="129"/>
      <c r="G9" s="129"/>
      <c r="H9" s="129"/>
      <c r="I9" s="129"/>
      <c r="J9" s="129"/>
      <c r="K9" s="1"/>
      <c r="L9" s="129" t="s">
        <v>29</v>
      </c>
      <c r="M9" s="129"/>
      <c r="N9" s="129"/>
      <c r="O9" s="129"/>
      <c r="P9" s="129"/>
      <c r="Q9" s="129"/>
      <c r="R9" s="1"/>
    </row>
    <row r="10" spans="1:18" ht="25.5" thickTop="1" thickBot="1">
      <c r="A10" t="s">
        <v>23</v>
      </c>
      <c r="B10" s="8">
        <f>+G27</f>
        <v>670796</v>
      </c>
      <c r="C10" s="8">
        <f t="shared" si="0"/>
        <v>670.79600000000005</v>
      </c>
      <c r="D10" s="22">
        <f>+C10/C$9</f>
        <v>4.5366143413189633E-2</v>
      </c>
      <c r="E10" s="130"/>
      <c r="F10" s="131"/>
      <c r="G10" s="2" t="s">
        <v>1</v>
      </c>
      <c r="H10" s="3" t="s">
        <v>2</v>
      </c>
      <c r="I10" s="3" t="s">
        <v>3</v>
      </c>
      <c r="J10" s="4" t="s">
        <v>4</v>
      </c>
      <c r="K10" s="1"/>
      <c r="L10" s="132" t="s">
        <v>40</v>
      </c>
      <c r="M10" s="133"/>
      <c r="N10" s="36" t="s">
        <v>1</v>
      </c>
      <c r="O10" s="37" t="s">
        <v>2</v>
      </c>
      <c r="P10" s="37" t="s">
        <v>3</v>
      </c>
      <c r="Q10" s="38" t="s">
        <v>4</v>
      </c>
      <c r="R10" s="1"/>
    </row>
    <row r="11" spans="1:18" ht="15.75" thickTop="1">
      <c r="A11" t="s">
        <v>33</v>
      </c>
      <c r="B11" s="8">
        <f>+G28</f>
        <v>4348769</v>
      </c>
      <c r="C11" s="8">
        <f t="shared" si="0"/>
        <v>4348.7690000000002</v>
      </c>
      <c r="D11" s="22">
        <f t="shared" ref="D11:D13" si="3">+C11/C$9</f>
        <v>0.29410860846640896</v>
      </c>
      <c r="E11" s="126" t="s">
        <v>5</v>
      </c>
      <c r="F11" s="5" t="s">
        <v>6</v>
      </c>
      <c r="G11" s="23">
        <v>16000048</v>
      </c>
      <c r="H11" s="33">
        <v>87.411097034931601</v>
      </c>
      <c r="I11" s="33">
        <v>87.411097034931601</v>
      </c>
      <c r="J11" s="34">
        <v>87.411097034931601</v>
      </c>
      <c r="K11" s="26"/>
      <c r="L11" s="134" t="s">
        <v>41</v>
      </c>
      <c r="M11" s="53" t="s">
        <v>6</v>
      </c>
      <c r="N11" s="40">
        <v>16000048</v>
      </c>
      <c r="O11" s="54">
        <v>87.411097034931601</v>
      </c>
      <c r="P11" s="54">
        <v>87.411097034931601</v>
      </c>
      <c r="Q11" s="55">
        <v>87.411097034931601</v>
      </c>
      <c r="R11" s="1"/>
    </row>
    <row r="12" spans="1:18">
      <c r="A12" t="s">
        <v>34</v>
      </c>
      <c r="B12" s="8">
        <f>+G30</f>
        <v>109486</v>
      </c>
      <c r="C12" s="8">
        <f t="shared" si="0"/>
        <v>109.486</v>
      </c>
      <c r="D12" s="22">
        <f t="shared" si="3"/>
        <v>7.4045724448811258E-3</v>
      </c>
      <c r="E12" s="127"/>
      <c r="F12" s="6" t="s">
        <v>47</v>
      </c>
      <c r="G12" s="27">
        <v>310683</v>
      </c>
      <c r="H12" s="28">
        <v>1.6973162743076555</v>
      </c>
      <c r="I12" s="28">
        <v>1.6973162743076555</v>
      </c>
      <c r="J12" s="29">
        <v>89.108413309239268</v>
      </c>
      <c r="K12" s="26"/>
      <c r="L12" s="135"/>
      <c r="M12" s="43" t="s">
        <v>47</v>
      </c>
      <c r="N12" s="44">
        <v>310683</v>
      </c>
      <c r="O12" s="45">
        <v>1.6973162743076555</v>
      </c>
      <c r="P12" s="45">
        <v>1.6973162743076555</v>
      </c>
      <c r="Q12" s="46">
        <v>89.108413309239268</v>
      </c>
      <c r="R12" s="1"/>
    </row>
    <row r="13" spans="1:18">
      <c r="A13" t="s">
        <v>35</v>
      </c>
      <c r="B13" s="8">
        <f>+G29</f>
        <v>9657218</v>
      </c>
      <c r="C13" s="8">
        <f t="shared" si="0"/>
        <v>9657.2180000000008</v>
      </c>
      <c r="D13" s="22">
        <f t="shared" si="3"/>
        <v>0.65312067567552035</v>
      </c>
      <c r="E13" s="127"/>
      <c r="F13" s="6" t="s">
        <v>48</v>
      </c>
      <c r="G13" s="27">
        <v>178391</v>
      </c>
      <c r="H13" s="35">
        <v>0.97458163945248688</v>
      </c>
      <c r="I13" s="35">
        <v>0.97458163945248688</v>
      </c>
      <c r="J13" s="29">
        <v>90.082994948691749</v>
      </c>
      <c r="K13" s="26"/>
      <c r="L13" s="135"/>
      <c r="M13" s="43" t="s">
        <v>48</v>
      </c>
      <c r="N13" s="44">
        <v>178391</v>
      </c>
      <c r="O13" s="48">
        <v>0.97458163945248688</v>
      </c>
      <c r="P13" s="48">
        <v>0.97458163945248688</v>
      </c>
      <c r="Q13" s="46">
        <v>90.082994948691749</v>
      </c>
      <c r="R13" s="1"/>
    </row>
    <row r="14" spans="1:18">
      <c r="A14" t="s">
        <v>28</v>
      </c>
      <c r="B14" s="8">
        <f>+G34</f>
        <v>1193301</v>
      </c>
      <c r="C14" s="8">
        <f t="shared" si="0"/>
        <v>1193.3009999999999</v>
      </c>
      <c r="D14" s="22">
        <f>+C14/C$13</f>
        <v>0.1235657101247999</v>
      </c>
      <c r="E14" s="127"/>
      <c r="F14" s="6" t="s">
        <v>49</v>
      </c>
      <c r="G14" s="27">
        <v>46299</v>
      </c>
      <c r="H14" s="35">
        <v>0.25293964003234853</v>
      </c>
      <c r="I14" s="35">
        <v>0.25293964003234853</v>
      </c>
      <c r="J14" s="29">
        <v>90.335934588724101</v>
      </c>
      <c r="K14" s="26"/>
      <c r="L14" s="135"/>
      <c r="M14" s="43" t="s">
        <v>49</v>
      </c>
      <c r="N14" s="44">
        <v>46299</v>
      </c>
      <c r="O14" s="48">
        <v>0.25293964003234853</v>
      </c>
      <c r="P14" s="48">
        <v>0.25293964003234853</v>
      </c>
      <c r="Q14" s="46">
        <v>90.335934588724101</v>
      </c>
      <c r="R14" s="1"/>
    </row>
    <row r="15" spans="1:18">
      <c r="A15" t="s">
        <v>37</v>
      </c>
      <c r="B15" s="8">
        <f>+G39</f>
        <v>4783135</v>
      </c>
      <c r="C15" s="8">
        <f t="shared" si="0"/>
        <v>4783.1350000000002</v>
      </c>
      <c r="D15" s="22">
        <f t="shared" ref="D15:D16" si="4">+C15/C$13</f>
        <v>0.49529119048570713</v>
      </c>
      <c r="E15" s="127"/>
      <c r="F15" s="6" t="s">
        <v>50</v>
      </c>
      <c r="G15" s="27">
        <v>1733128</v>
      </c>
      <c r="H15" s="28">
        <v>9.4683853312163162</v>
      </c>
      <c r="I15" s="28">
        <v>9.4683853312163162</v>
      </c>
      <c r="J15" s="29">
        <v>99.804319919940426</v>
      </c>
      <c r="K15" s="26"/>
      <c r="L15" s="135"/>
      <c r="M15" s="43" t="s">
        <v>50</v>
      </c>
      <c r="N15" s="44">
        <v>1733128</v>
      </c>
      <c r="O15" s="45">
        <v>9.4683853312163162</v>
      </c>
      <c r="P15" s="45">
        <v>9.4683853312163162</v>
      </c>
      <c r="Q15" s="46">
        <v>99.804319919940426</v>
      </c>
      <c r="R15" s="1"/>
    </row>
    <row r="16" spans="1:18">
      <c r="A16" t="s">
        <v>38</v>
      </c>
      <c r="B16" s="8">
        <f>+G40</f>
        <v>3680782</v>
      </c>
      <c r="C16" s="8">
        <f>+B16/1000</f>
        <v>3680.7820000000002</v>
      </c>
      <c r="D16" s="22">
        <f t="shared" si="4"/>
        <v>0.38114309938949292</v>
      </c>
      <c r="E16" s="127"/>
      <c r="F16" s="6" t="s">
        <v>30</v>
      </c>
      <c r="G16" s="27">
        <v>35818</v>
      </c>
      <c r="H16" s="35">
        <v>0.19568008005958359</v>
      </c>
      <c r="I16" s="35">
        <v>0.19568008005958359</v>
      </c>
      <c r="J16" s="29">
        <v>100</v>
      </c>
      <c r="K16" s="26"/>
      <c r="L16" s="135"/>
      <c r="M16" s="47" t="s">
        <v>30</v>
      </c>
      <c r="N16" s="44">
        <v>35818</v>
      </c>
      <c r="O16" s="48">
        <v>0.19568008005958359</v>
      </c>
      <c r="P16" s="48">
        <v>0.19568008005958359</v>
      </c>
      <c r="Q16" s="46">
        <v>100</v>
      </c>
      <c r="R16" s="1"/>
    </row>
    <row r="17" spans="5:18" ht="15.75" thickBot="1">
      <c r="E17" s="128"/>
      <c r="F17" s="7" t="s">
        <v>9</v>
      </c>
      <c r="G17" s="30">
        <v>18304367</v>
      </c>
      <c r="H17" s="31">
        <v>100</v>
      </c>
      <c r="I17" s="31">
        <v>100</v>
      </c>
      <c r="J17" s="32"/>
      <c r="K17" s="26"/>
      <c r="L17" s="136"/>
      <c r="M17" s="49" t="s">
        <v>9</v>
      </c>
      <c r="N17" s="50">
        <v>18304367</v>
      </c>
      <c r="O17" s="51">
        <v>100</v>
      </c>
      <c r="P17" s="51">
        <v>100</v>
      </c>
      <c r="Q17" s="52"/>
      <c r="R17" s="1"/>
    </row>
    <row r="18" spans="5:18" ht="16.5" thickTop="1" thickBot="1">
      <c r="E18" s="129" t="s">
        <v>31</v>
      </c>
      <c r="F18" s="129"/>
      <c r="G18" s="129"/>
      <c r="H18" s="129"/>
      <c r="I18" s="129"/>
      <c r="J18" s="129"/>
      <c r="K18" s="1"/>
      <c r="L18" s="129" t="s">
        <v>31</v>
      </c>
      <c r="M18" s="129"/>
      <c r="N18" s="129"/>
      <c r="O18" s="129"/>
      <c r="P18" s="129"/>
      <c r="Q18" s="129"/>
      <c r="R18" s="1"/>
    </row>
    <row r="19" spans="5:18" ht="25.5" thickTop="1" thickBot="1">
      <c r="E19" s="130"/>
      <c r="F19" s="131"/>
      <c r="G19" s="2" t="s">
        <v>1</v>
      </c>
      <c r="H19" s="3" t="s">
        <v>2</v>
      </c>
      <c r="I19" s="3" t="s">
        <v>3</v>
      </c>
      <c r="J19" s="4" t="s">
        <v>4</v>
      </c>
      <c r="K19" s="1"/>
      <c r="L19" s="132" t="s">
        <v>40</v>
      </c>
      <c r="M19" s="133"/>
      <c r="N19" s="36" t="s">
        <v>1</v>
      </c>
      <c r="O19" s="37" t="s">
        <v>2</v>
      </c>
      <c r="P19" s="37" t="s">
        <v>3</v>
      </c>
      <c r="Q19" s="38" t="s">
        <v>4</v>
      </c>
      <c r="R19" s="1"/>
    </row>
    <row r="20" spans="5:18" ht="15.75" thickTop="1">
      <c r="E20" s="126" t="s">
        <v>5</v>
      </c>
      <c r="F20" s="5" t="s">
        <v>51</v>
      </c>
      <c r="G20" s="23">
        <v>3207415</v>
      </c>
      <c r="H20" s="33">
        <v>17.82522689628205</v>
      </c>
      <c r="I20" s="33">
        <v>17.82522689628205</v>
      </c>
      <c r="J20" s="34">
        <v>17.82522689628205</v>
      </c>
      <c r="K20" s="26"/>
      <c r="L20" s="134" t="s">
        <v>41</v>
      </c>
      <c r="M20" s="39" t="s">
        <v>51</v>
      </c>
      <c r="N20" s="40">
        <v>3207415</v>
      </c>
      <c r="O20" s="54">
        <v>17.82522689628205</v>
      </c>
      <c r="P20" s="54">
        <v>17.82522689628205</v>
      </c>
      <c r="Q20" s="55">
        <v>17.82522689628205</v>
      </c>
      <c r="R20" s="1"/>
    </row>
    <row r="21" spans="5:18">
      <c r="E21" s="127"/>
      <c r="F21" s="6" t="s">
        <v>52</v>
      </c>
      <c r="G21" s="27">
        <v>14557524</v>
      </c>
      <c r="H21" s="28">
        <v>80.903521480092678</v>
      </c>
      <c r="I21" s="28">
        <v>80.903521480092678</v>
      </c>
      <c r="J21" s="29">
        <v>98.728748376374725</v>
      </c>
      <c r="K21" s="26"/>
      <c r="L21" s="135"/>
      <c r="M21" s="43" t="s">
        <v>52</v>
      </c>
      <c r="N21" s="44">
        <v>14557524</v>
      </c>
      <c r="O21" s="45">
        <v>80.903521480092678</v>
      </c>
      <c r="P21" s="45">
        <v>80.903521480092678</v>
      </c>
      <c r="Q21" s="46">
        <v>98.728748376374725</v>
      </c>
      <c r="R21" s="1"/>
    </row>
    <row r="22" spans="5:18">
      <c r="E22" s="127"/>
      <c r="F22" s="6" t="s">
        <v>53</v>
      </c>
      <c r="G22" s="27">
        <v>216420</v>
      </c>
      <c r="H22" s="28">
        <v>1.2027553668276045</v>
      </c>
      <c r="I22" s="28">
        <v>1.2027553668276045</v>
      </c>
      <c r="J22" s="29">
        <v>99.931503743202327</v>
      </c>
      <c r="K22" s="26"/>
      <c r="L22" s="135"/>
      <c r="M22" s="43" t="s">
        <v>53</v>
      </c>
      <c r="N22" s="44">
        <v>216420</v>
      </c>
      <c r="O22" s="45">
        <v>1.2027553668276045</v>
      </c>
      <c r="P22" s="45">
        <v>1.2027553668276045</v>
      </c>
      <c r="Q22" s="46">
        <v>99.931503743202327</v>
      </c>
      <c r="R22" s="1"/>
    </row>
    <row r="23" spans="5:18">
      <c r="E23" s="127"/>
      <c r="F23" s="6" t="s">
        <v>30</v>
      </c>
      <c r="G23" s="27">
        <v>12325</v>
      </c>
      <c r="H23" s="35">
        <v>6.8496256797662997E-2</v>
      </c>
      <c r="I23" s="35">
        <v>6.8496256797662997E-2</v>
      </c>
      <c r="J23" s="29">
        <v>100</v>
      </c>
      <c r="K23" s="26"/>
      <c r="L23" s="135"/>
      <c r="M23" s="47" t="s">
        <v>30</v>
      </c>
      <c r="N23" s="44">
        <v>12325</v>
      </c>
      <c r="O23" s="48">
        <v>6.8496256797662997E-2</v>
      </c>
      <c r="P23" s="48">
        <v>6.8496256797662997E-2</v>
      </c>
      <c r="Q23" s="46">
        <v>100</v>
      </c>
      <c r="R23" s="1"/>
    </row>
    <row r="24" spans="5:18" ht="15.75" thickBot="1">
      <c r="E24" s="128"/>
      <c r="F24" s="7" t="s">
        <v>9</v>
      </c>
      <c r="G24" s="30">
        <v>17993684</v>
      </c>
      <c r="H24" s="31">
        <v>100</v>
      </c>
      <c r="I24" s="31">
        <v>100</v>
      </c>
      <c r="J24" s="32"/>
      <c r="K24" s="26"/>
      <c r="L24" s="136"/>
      <c r="M24" s="49" t="s">
        <v>9</v>
      </c>
      <c r="N24" s="50">
        <v>17993684</v>
      </c>
      <c r="O24" s="51">
        <v>100</v>
      </c>
      <c r="P24" s="51">
        <v>100</v>
      </c>
      <c r="Q24" s="52"/>
      <c r="R24" s="1"/>
    </row>
    <row r="25" spans="5:18" ht="16.5" thickTop="1" thickBot="1">
      <c r="E25" s="129" t="s">
        <v>32</v>
      </c>
      <c r="F25" s="129"/>
      <c r="G25" s="129"/>
      <c r="H25" s="129"/>
      <c r="I25" s="129"/>
      <c r="J25" s="129"/>
      <c r="K25" s="1"/>
      <c r="L25" s="129" t="s">
        <v>32</v>
      </c>
      <c r="M25" s="129"/>
      <c r="N25" s="129"/>
      <c r="O25" s="129"/>
      <c r="P25" s="129"/>
      <c r="Q25" s="129"/>
      <c r="R25" s="1"/>
    </row>
    <row r="26" spans="5:18" ht="25.5" thickTop="1" thickBot="1">
      <c r="E26" s="130"/>
      <c r="F26" s="131"/>
      <c r="G26" s="2" t="s">
        <v>1</v>
      </c>
      <c r="H26" s="3" t="s">
        <v>2</v>
      </c>
      <c r="I26" s="3" t="s">
        <v>3</v>
      </c>
      <c r="J26" s="4" t="s">
        <v>4</v>
      </c>
      <c r="K26" s="1"/>
      <c r="L26" s="132" t="s">
        <v>40</v>
      </c>
      <c r="M26" s="133"/>
      <c r="N26" s="36" t="s">
        <v>1</v>
      </c>
      <c r="O26" s="37" t="s">
        <v>2</v>
      </c>
      <c r="P26" s="37" t="s">
        <v>3</v>
      </c>
      <c r="Q26" s="38" t="s">
        <v>4</v>
      </c>
      <c r="R26" s="1"/>
    </row>
    <row r="27" spans="5:18" ht="15.75" thickTop="1">
      <c r="E27" s="126" t="s">
        <v>5</v>
      </c>
      <c r="F27" s="5" t="s">
        <v>23</v>
      </c>
      <c r="G27" s="23">
        <v>670796</v>
      </c>
      <c r="H27" s="33">
        <v>4.5366143413189626</v>
      </c>
      <c r="I27" s="33">
        <v>4.5366143413189626</v>
      </c>
      <c r="J27" s="34">
        <v>4.5366143413189626</v>
      </c>
      <c r="K27" s="26"/>
      <c r="L27" s="134" t="s">
        <v>41</v>
      </c>
      <c r="M27" s="39" t="s">
        <v>23</v>
      </c>
      <c r="N27" s="40">
        <v>670796</v>
      </c>
      <c r="O27" s="54">
        <v>4.5366143413189626</v>
      </c>
      <c r="P27" s="54">
        <v>4.5366143413189626</v>
      </c>
      <c r="Q27" s="55">
        <v>4.5366143413189626</v>
      </c>
      <c r="R27" s="1"/>
    </row>
    <row r="28" spans="5:18">
      <c r="E28" s="127"/>
      <c r="F28" s="6" t="s">
        <v>54</v>
      </c>
      <c r="G28" s="27">
        <v>4348769</v>
      </c>
      <c r="H28" s="28">
        <v>29.410860846640897</v>
      </c>
      <c r="I28" s="28">
        <v>29.410860846640897</v>
      </c>
      <c r="J28" s="29">
        <v>33.94747518795986</v>
      </c>
      <c r="K28" s="26"/>
      <c r="L28" s="135"/>
      <c r="M28" s="43" t="s">
        <v>54</v>
      </c>
      <c r="N28" s="44">
        <v>4348769</v>
      </c>
      <c r="O28" s="45">
        <v>29.410860846640897</v>
      </c>
      <c r="P28" s="45">
        <v>29.410860846640897</v>
      </c>
      <c r="Q28" s="46">
        <v>33.94747518795986</v>
      </c>
      <c r="R28" s="1"/>
    </row>
    <row r="29" spans="5:18" ht="24">
      <c r="E29" s="127"/>
      <c r="F29" s="6" t="s">
        <v>55</v>
      </c>
      <c r="G29" s="27">
        <v>9657218</v>
      </c>
      <c r="H29" s="28">
        <v>65.312067567552035</v>
      </c>
      <c r="I29" s="28">
        <v>65.312067567552035</v>
      </c>
      <c r="J29" s="29">
        <v>99.259542755511887</v>
      </c>
      <c r="K29" s="26"/>
      <c r="L29" s="135"/>
      <c r="M29" s="43" t="s">
        <v>55</v>
      </c>
      <c r="N29" s="44">
        <v>9657218</v>
      </c>
      <c r="O29" s="45">
        <v>65.312067567552035</v>
      </c>
      <c r="P29" s="45">
        <v>65.312067567552035</v>
      </c>
      <c r="Q29" s="46">
        <v>99.259542755511887</v>
      </c>
      <c r="R29" s="1"/>
    </row>
    <row r="30" spans="5:18" ht="24">
      <c r="E30" s="127"/>
      <c r="F30" s="6" t="s">
        <v>56</v>
      </c>
      <c r="G30" s="27">
        <v>109486</v>
      </c>
      <c r="H30" s="28">
        <v>0.74045724448811256</v>
      </c>
      <c r="I30" s="28">
        <v>0.74045724448811256</v>
      </c>
      <c r="J30" s="29">
        <v>100</v>
      </c>
      <c r="K30" s="26"/>
      <c r="L30" s="135"/>
      <c r="M30" s="43" t="s">
        <v>56</v>
      </c>
      <c r="N30" s="44">
        <v>109486</v>
      </c>
      <c r="O30" s="48">
        <v>0.74045724448811256</v>
      </c>
      <c r="P30" s="48">
        <v>0.74045724448811256</v>
      </c>
      <c r="Q30" s="46">
        <v>100</v>
      </c>
      <c r="R30" s="1"/>
    </row>
    <row r="31" spans="5:18" ht="15.75" thickBot="1">
      <c r="E31" s="128"/>
      <c r="F31" s="7" t="s">
        <v>9</v>
      </c>
      <c r="G31" s="30">
        <v>14786269</v>
      </c>
      <c r="H31" s="31">
        <v>100</v>
      </c>
      <c r="I31" s="31">
        <v>100</v>
      </c>
      <c r="J31" s="32"/>
      <c r="K31" s="26"/>
      <c r="L31" s="136"/>
      <c r="M31" s="49" t="s">
        <v>9</v>
      </c>
      <c r="N31" s="50">
        <v>14786269</v>
      </c>
      <c r="O31" s="51">
        <v>100</v>
      </c>
      <c r="P31" s="51">
        <v>100</v>
      </c>
      <c r="Q31" s="52"/>
      <c r="R31" s="1"/>
    </row>
    <row r="32" spans="5:18" ht="16.5" thickTop="1" thickBot="1">
      <c r="E32" s="129" t="s">
        <v>36</v>
      </c>
      <c r="F32" s="129"/>
      <c r="G32" s="129"/>
      <c r="H32" s="129"/>
      <c r="I32" s="129"/>
      <c r="J32" s="129"/>
      <c r="K32" s="1"/>
      <c r="L32" s="129" t="s">
        <v>36</v>
      </c>
      <c r="M32" s="129"/>
      <c r="N32" s="129"/>
      <c r="O32" s="129"/>
      <c r="P32" s="129"/>
      <c r="Q32" s="129"/>
      <c r="R32" s="1"/>
    </row>
    <row r="33" spans="5:18" ht="25.5" thickTop="1" thickBot="1">
      <c r="E33" s="130"/>
      <c r="F33" s="131"/>
      <c r="G33" s="2" t="s">
        <v>1</v>
      </c>
      <c r="H33" s="3" t="s">
        <v>2</v>
      </c>
      <c r="I33" s="3" t="s">
        <v>3</v>
      </c>
      <c r="J33" s="4" t="s">
        <v>4</v>
      </c>
      <c r="K33" s="1"/>
      <c r="L33" s="132" t="s">
        <v>40</v>
      </c>
      <c r="M33" s="133"/>
      <c r="N33" s="36" t="s">
        <v>1</v>
      </c>
      <c r="O33" s="37" t="s">
        <v>2</v>
      </c>
      <c r="P33" s="37" t="s">
        <v>3</v>
      </c>
      <c r="Q33" s="38" t="s">
        <v>4</v>
      </c>
      <c r="R33" s="1"/>
    </row>
    <row r="34" spans="5:18" ht="15.75" thickTop="1">
      <c r="E34" s="126" t="s">
        <v>5</v>
      </c>
      <c r="F34" s="5" t="s">
        <v>7</v>
      </c>
      <c r="G34" s="23">
        <v>1193301</v>
      </c>
      <c r="H34" s="33">
        <v>12.356571012479991</v>
      </c>
      <c r="I34" s="33">
        <v>12.356571012479991</v>
      </c>
      <c r="J34" s="34">
        <v>12.356571012479991</v>
      </c>
      <c r="K34" s="26"/>
      <c r="L34" s="134" t="s">
        <v>41</v>
      </c>
      <c r="M34" s="53" t="s">
        <v>7</v>
      </c>
      <c r="N34" s="40">
        <v>1193301</v>
      </c>
      <c r="O34" s="54">
        <v>12.356571012479991</v>
      </c>
      <c r="P34" s="54">
        <v>12.356571012479991</v>
      </c>
      <c r="Q34" s="55">
        <v>12.356571012479991</v>
      </c>
      <c r="R34" s="1"/>
    </row>
    <row r="35" spans="5:18">
      <c r="E35" s="127"/>
      <c r="F35" s="6" t="s">
        <v>8</v>
      </c>
      <c r="G35" s="27">
        <v>8463916.9999999981</v>
      </c>
      <c r="H35" s="28">
        <v>87.643428987520011</v>
      </c>
      <c r="I35" s="28">
        <v>87.643428987520011</v>
      </c>
      <c r="J35" s="29">
        <v>100</v>
      </c>
      <c r="K35" s="26"/>
      <c r="L35" s="135"/>
      <c r="M35" s="47" t="s">
        <v>8</v>
      </c>
      <c r="N35" s="44">
        <v>8463916.9999999981</v>
      </c>
      <c r="O35" s="45">
        <v>87.643428987520011</v>
      </c>
      <c r="P35" s="45">
        <v>87.643428987520011</v>
      </c>
      <c r="Q35" s="46">
        <v>100</v>
      </c>
      <c r="R35" s="1"/>
    </row>
    <row r="36" spans="5:18" ht="15.75" thickBot="1">
      <c r="E36" s="128"/>
      <c r="F36" s="7" t="s">
        <v>9</v>
      </c>
      <c r="G36" s="30">
        <v>9657218</v>
      </c>
      <c r="H36" s="31">
        <v>100</v>
      </c>
      <c r="I36" s="31">
        <v>100</v>
      </c>
      <c r="J36" s="32"/>
      <c r="K36" s="26"/>
      <c r="L36" s="136"/>
      <c r="M36" s="49" t="s">
        <v>9</v>
      </c>
      <c r="N36" s="50">
        <v>9657218</v>
      </c>
      <c r="O36" s="51">
        <v>100</v>
      </c>
      <c r="P36" s="51">
        <v>100</v>
      </c>
      <c r="Q36" s="52"/>
      <c r="R36" s="1"/>
    </row>
    <row r="37" spans="5:18" ht="16.5" thickTop="1" thickBot="1">
      <c r="E37" s="129" t="s">
        <v>39</v>
      </c>
      <c r="F37" s="129"/>
      <c r="G37" s="129"/>
      <c r="H37" s="129"/>
      <c r="I37" s="129"/>
      <c r="J37" s="129"/>
      <c r="K37" s="1"/>
      <c r="L37" s="129" t="s">
        <v>39</v>
      </c>
      <c r="M37" s="129"/>
      <c r="N37" s="129"/>
      <c r="O37" s="129"/>
      <c r="P37" s="129"/>
      <c r="Q37" s="129"/>
      <c r="R37" s="1"/>
    </row>
    <row r="38" spans="5:18" ht="25.5" thickTop="1" thickBot="1">
      <c r="E38" s="130"/>
      <c r="F38" s="131"/>
      <c r="G38" s="2" t="s">
        <v>1</v>
      </c>
      <c r="H38" s="3" t="s">
        <v>2</v>
      </c>
      <c r="I38" s="3" t="s">
        <v>3</v>
      </c>
      <c r="J38" s="4" t="s">
        <v>4</v>
      </c>
      <c r="K38" s="1"/>
      <c r="L38" s="132" t="s">
        <v>40</v>
      </c>
      <c r="M38" s="133"/>
      <c r="N38" s="36" t="s">
        <v>1</v>
      </c>
      <c r="O38" s="37" t="s">
        <v>2</v>
      </c>
      <c r="P38" s="37" t="s">
        <v>3</v>
      </c>
      <c r="Q38" s="38" t="s">
        <v>4</v>
      </c>
      <c r="R38" s="1"/>
    </row>
    <row r="39" spans="5:18" ht="15.75" thickTop="1">
      <c r="E39" s="126" t="s">
        <v>5</v>
      </c>
      <c r="F39" s="5" t="s">
        <v>57</v>
      </c>
      <c r="G39" s="23">
        <v>4783135</v>
      </c>
      <c r="H39" s="33">
        <v>56.512073547035023</v>
      </c>
      <c r="I39" s="33">
        <v>56.512073547035023</v>
      </c>
      <c r="J39" s="34">
        <v>56.512073547035023</v>
      </c>
      <c r="K39" s="26"/>
      <c r="L39" s="134" t="s">
        <v>41</v>
      </c>
      <c r="M39" s="39" t="s">
        <v>57</v>
      </c>
      <c r="N39" s="40">
        <v>4783135</v>
      </c>
      <c r="O39" s="54">
        <v>56.512073547035023</v>
      </c>
      <c r="P39" s="54">
        <v>56.512073547035023</v>
      </c>
      <c r="Q39" s="55">
        <v>56.512073547035023</v>
      </c>
      <c r="R39" s="1"/>
    </row>
    <row r="40" spans="5:18">
      <c r="E40" s="127"/>
      <c r="F40" s="6" t="s">
        <v>58</v>
      </c>
      <c r="G40" s="27">
        <v>3680782</v>
      </c>
      <c r="H40" s="28">
        <v>43.487926452964984</v>
      </c>
      <c r="I40" s="28">
        <v>43.487926452964984</v>
      </c>
      <c r="J40" s="29">
        <v>100</v>
      </c>
      <c r="K40" s="26"/>
      <c r="L40" s="135"/>
      <c r="M40" s="43" t="s">
        <v>58</v>
      </c>
      <c r="N40" s="44">
        <v>3680782</v>
      </c>
      <c r="O40" s="45">
        <v>43.487926452964984</v>
      </c>
      <c r="P40" s="45">
        <v>43.487926452964984</v>
      </c>
      <c r="Q40" s="46">
        <v>100</v>
      </c>
      <c r="R40" s="1"/>
    </row>
    <row r="41" spans="5:18" ht="15.75" thickBot="1">
      <c r="E41" s="128"/>
      <c r="F41" s="7" t="s">
        <v>9</v>
      </c>
      <c r="G41" s="30">
        <v>8463916.9999999981</v>
      </c>
      <c r="H41" s="31">
        <v>100</v>
      </c>
      <c r="I41" s="31">
        <v>100</v>
      </c>
      <c r="J41" s="32"/>
      <c r="K41" s="26"/>
      <c r="L41" s="136"/>
      <c r="M41" s="49" t="s">
        <v>9</v>
      </c>
      <c r="N41" s="50">
        <v>8463916.9999999981</v>
      </c>
      <c r="O41" s="51">
        <v>100</v>
      </c>
      <c r="P41" s="51">
        <v>100</v>
      </c>
      <c r="Q41" s="52"/>
      <c r="R41" s="1"/>
    </row>
    <row r="42" spans="5:18" ht="15.75" thickTop="1">
      <c r="R42" s="1"/>
    </row>
    <row r="43" spans="5:18">
      <c r="R43" s="1"/>
    </row>
    <row r="44" spans="5:18">
      <c r="R44" s="1"/>
    </row>
    <row r="45" spans="5:18">
      <c r="R45" s="1"/>
    </row>
    <row r="46" spans="5:18">
      <c r="R46" s="1"/>
    </row>
    <row r="47" spans="5:18">
      <c r="R47" s="1"/>
    </row>
    <row r="48" spans="5:18">
      <c r="R48" s="1"/>
    </row>
  </sheetData>
  <mergeCells count="35">
    <mergeCell ref="L37:Q37"/>
    <mergeCell ref="L38:M38"/>
    <mergeCell ref="L39:L41"/>
    <mergeCell ref="L26:M26"/>
    <mergeCell ref="L27:L31"/>
    <mergeCell ref="L32:Q32"/>
    <mergeCell ref="L33:M33"/>
    <mergeCell ref="L34:L36"/>
    <mergeCell ref="L11:L17"/>
    <mergeCell ref="L18:Q18"/>
    <mergeCell ref="L19:M19"/>
    <mergeCell ref="L20:L24"/>
    <mergeCell ref="L25:Q25"/>
    <mergeCell ref="L1:Q1"/>
    <mergeCell ref="L2:M2"/>
    <mergeCell ref="L9:Q9"/>
    <mergeCell ref="L10:M10"/>
    <mergeCell ref="E39:E41"/>
    <mergeCell ref="E18:J18"/>
    <mergeCell ref="E19:F19"/>
    <mergeCell ref="E20:E24"/>
    <mergeCell ref="E25:J25"/>
    <mergeCell ref="E26:F26"/>
    <mergeCell ref="E27:E31"/>
    <mergeCell ref="E32:J32"/>
    <mergeCell ref="E33:F33"/>
    <mergeCell ref="E34:E36"/>
    <mergeCell ref="E37:J37"/>
    <mergeCell ref="E38:F38"/>
    <mergeCell ref="E11:E17"/>
    <mergeCell ref="E1:J1"/>
    <mergeCell ref="E2:F2"/>
    <mergeCell ref="E3:E8"/>
    <mergeCell ref="E9:J9"/>
    <mergeCell ref="E10:F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Diagrama</vt:lpstr>
      <vt:lpstr>Hoja1</vt:lpstr>
      <vt:lpstr>Diagrama!Área_de_impresión</vt:lpstr>
    </vt:vector>
  </TitlesOfParts>
  <Company>MTEySS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Horacio Contartese</dc:creator>
  <cp:lastModifiedBy>mteyss</cp:lastModifiedBy>
  <dcterms:created xsi:type="dcterms:W3CDTF">2021-11-30T20:04:48Z</dcterms:created>
  <dcterms:modified xsi:type="dcterms:W3CDTF">2023-09-26T20:18:28Z</dcterms:modified>
</cp:coreProperties>
</file>